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TAVIO.000\Desktop\DIF OCAMPO\cuenta publica tercer trimestre\"/>
    </mc:Choice>
  </mc:AlternateContent>
  <bookViews>
    <workbookView xWindow="0" yWindow="0" windowWidth="19200" windowHeight="10995" tabRatio="863" firstSheet="1" activeTab="12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8" i="62" l="1"/>
  <c r="C79" i="62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<sst xmlns="http://schemas.openxmlformats.org/spreadsheetml/2006/main" count="917" uniqueCount="654">
  <si>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</si>
  <si>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</si>
  <si>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</si>
  <si>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</si>
  <si>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</si>
  <si>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</si>
  <si>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</si>
  <si>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</si>
  <si>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</si>
  <si>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</si>
  <si>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</si>
  <si>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</si>
  <si>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</si>
  <si>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</si>
  <si>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</si>
  <si>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</si>
  <si>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</si>
  <si>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</si>
  <si>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</si>
  <si>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</si>
  <si>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</si>
  <si>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</si>
  <si>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</si>
  <si>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</si>
  <si>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</si>
  <si>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</si>
  <si>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</si>
  <si>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</si>
  <si>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</si>
  <si>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</si>
  <si>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</si>
  <si>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</si>
  <si>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</si>
  <si>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</si>
  <si>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</si>
  <si>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</si>
  <si>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</si>
  <si>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</si>
  <si>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</si>
  <si>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</si>
  <si>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</si>
  <si>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</si>
  <si>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</si>
  <si>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</si>
  <si>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</si>
  <si>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</si>
  <si>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</si>
  <si>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</si>
  <si>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</si>
  <si>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</si>
  <si>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</si>
  <si>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</si>
  <si>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</si>
  <si>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</si>
  <si>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</si>
  <si>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</si>
  <si>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</si>
  <si>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</si>
  <si>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</si>
  <si>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</si>
  <si>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</si>
  <si>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</si>
  <si>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</si>
  <si>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</si>
  <si>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</si>
  <si>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</si>
  <si>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</si>
  <si>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</si>
  <si>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</si>
  <si>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</si>
  <si>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</si>
  <si>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</si>
  <si>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</si>
  <si>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</si>
  <si>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</si>
  <si>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</si>
  <si>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</si>
  <si>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</si>
  <si>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</si>
  <si>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</si>
  <si>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</si>
  <si>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</si>
  <si>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</si>
  <si>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</si>
  <si>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</si>
  <si>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</si>
  <si>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</si>
  <si>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</si>
  <si>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</si>
  <si>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</si>
  <si>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</si>
  <si>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</si>
  <si>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</si>
  <si>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</si>
  <si>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</si>
  <si>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</si>
  <si>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</si>
  <si>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</si>
  <si>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</si>
  <si>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</si>
  <si>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</si>
  <si>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</si>
  <si>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</si>
  <si>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</si>
  <si>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</si>
  <si>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</si>
  <si>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</si>
  <si>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</si>
  <si>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</si>
  <si>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</si>
  <si>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</si>
  <si>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</si>
  <si>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</si>
  <si>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</si>
  <si>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</si>
  <si>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</si>
  <si>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</si>
  <si>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</si>
  <si>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</si>
  <si>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</si>
  <si>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</si>
  <si>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</si>
  <si>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</si>
  <si>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</si>
  <si>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</si>
  <si>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</si>
  <si>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</si>
  <si>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</si>
  <si>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</si>
  <si>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</si>
  <si>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</si>
  <si>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</si>
  <si>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</si>
  <si>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</si>
  <si>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</si>
  <si>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</si>
  <si>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</si>
  <si>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</si>
  <si>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</si>
  <si>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</si>
  <si>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</si>
  <si>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</si>
  <si>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</si>
  <si>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</si>
  <si>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</si>
  <si>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</si>
  <si>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</si>
  <si>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</si>
  <si>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</si>
  <si>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</si>
  <si>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</si>
  <si>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</si>
  <si>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</si>
  <si>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</si>
  <si>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</si>
  <si>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</si>
  <si>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</si>
  <si>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</si>
  <si>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</si>
  <si>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</si>
  <si>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</si>
  <si>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</si>
  <si>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</si>
  <si>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</si>
  <si>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</si>
  <si>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</si>
  <si>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</si>
  <si>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</si>
  <si>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</si>
  <si>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</si>
  <si>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</si>
  <si>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</si>
  <si>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</si>
  <si>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</si>
  <si>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</si>
  <si>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</si>
  <si>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</si>
  <si>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</si>
  <si>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</si>
  <si>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</si>
  <si>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</si>
  <si>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</si>
  <si>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</si>
  <si>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</si>
  <si>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</si>
  <si>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</si>
  <si>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</si>
  <si>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</si>
  <si>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</si>
  <si>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</si>
  <si>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</si>
  <si>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</si>
  <si>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</si>
  <si>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</si>
  <si>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</si>
  <si>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</si>
  <si>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</si>
  <si>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</si>
  <si>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</si>
  <si>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</si>
  <si>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</si>
  <si>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</si>
  <si>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</si>
  <si>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</si>
  <si>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</si>
  <si>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</si>
  <si>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</si>
  <si>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</si>
  <si>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</si>
  <si>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</si>
  <si>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</si>
  <si>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</si>
  <si>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</si>
  <si>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</si>
  <si>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</si>
  <si>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</si>
  <si>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</si>
  <si>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</si>
  <si>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</si>
  <si>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</si>
  <si>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</si>
  <si>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</si>
  <si>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</si>
  <si>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</si>
  <si>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</si>
  <si>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</si>
  <si>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</si>
  <si>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</si>
  <si>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</si>
  <si>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</si>
  <si>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</si>
  <si>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</si>
  <si>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</si>
  <si>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</si>
  <si>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</si>
  <si>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</si>
  <si>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</si>
  <si>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</si>
  <si>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</si>
  <si>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</si>
  <si>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</si>
  <si>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</si>
  <si>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</si>
  <si>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</si>
  <si>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</si>
  <si>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</si>
  <si>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</si>
  <si>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</si>
  <si>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</si>
  <si>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</si>
  <si>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</si>
  <si>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</si>
  <si>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</si>
  <si>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</si>
  <si>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</si>
  <si>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</si>
  <si>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</si>
  <si>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</si>
  <si>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</si>
  <si>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</si>
  <si>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</si>
  <si>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</si>
  <si>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</si>
  <si>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</si>
  <si>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</si>
  <si>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</si>
  <si>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</si>
  <si>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</si>
  <si>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</si>
  <si>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</si>
  <si>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</si>
  <si>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</si>
  <si>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</si>
  <si>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</si>
  <si>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</si>
  <si>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</si>
  <si>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</si>
  <si>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</si>
  <si>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</si>
  <si>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</si>
  <si>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</si>
  <si>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</si>
  <si>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</si>
  <si>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</si>
  <si>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</si>
  <si>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</si>
  <si>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</si>
  <si>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</si>
  <si>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</si>
  <si>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</si>
  <si>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</si>
  <si>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</si>
  <si>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</si>
  <si>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</si>
  <si>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</si>
  <si>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</si>
  <si>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</si>
  <si>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</si>
  <si>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</si>
  <si>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</si>
  <si>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</si>
  <si>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</si>
  <si>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</si>
  <si>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</si>
  <si>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</si>
  <si>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</si>
  <si>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</si>
  <si>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</si>
  <si>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</si>
  <si>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</si>
  <si>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</si>
  <si>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</si>
  <si>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</si>
  <si>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</si>
  <si>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</si>
  <si>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</si>
  <si>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</si>
  <si>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</si>
  <si>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</si>
  <si>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</si>
  <si>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</si>
  <si>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</si>
  <si>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</si>
  <si>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</si>
  <si>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</si>
  <si>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</si>
  <si>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</si>
  <si>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</si>
  <si>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</si>
  <si>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</si>
  <si>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</si>
  <si>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</si>
  <si>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</si>
  <si>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</si>
  <si>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</si>
  <si>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</si>
  <si>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</si>
  <si>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</si>
  <si>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</si>
  <si>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</si>
  <si>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</si>
  <si>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</si>
  <si>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</si>
  <si>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</si>
  <si>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</si>
  <si>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</si>
  <si>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</si>
  <si>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</si>
  <si>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</si>
  <si>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</si>
  <si>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</si>
  <si>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</si>
  <si>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</si>
  <si>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</si>
  <si>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</si>
  <si>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</si>
  <si>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</si>
  <si>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</si>
  <si>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</si>
  <si>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</si>
  <si>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</si>
  <si>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</si>
  <si>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</si>
  <si>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</si>
  <si>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</si>
  <si>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</si>
  <si>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</si>
  <si>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</si>
  <si>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</si>
  <si>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</si>
  <si>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</si>
  <si>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</si>
  <si>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</si>
  <si>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</si>
  <si>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</si>
  <si>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</si>
  <si>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</si>
  <si>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</si>
  <si>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</si>
  <si>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</si>
  <si>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</si>
  <si>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</si>
  <si>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</si>
  <si>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</si>
  <si>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</si>
  <si>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</si>
  <si>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</si>
  <si>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</si>
  <si>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</si>
  <si>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</si>
  <si>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</si>
  <si>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</si>
  <si>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</si>
  <si>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</si>
  <si>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</si>
  <si>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</si>
  <si>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</si>
  <si>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</si>
  <si>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</si>
  <si>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</si>
  <si>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</si>
  <si>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</si>
  <si>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</si>
  <si>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</si>
  <si>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</si>
  <si>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</si>
  <si>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</si>
  <si>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</si>
  <si>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</si>
  <si>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</si>
  <si>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</si>
  <si>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</si>
  <si>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</si>
  <si>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</si>
  <si>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</si>
  <si>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</si>
  <si>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</si>
  <si>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</si>
  <si>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</si>
  <si>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</si>
  <si>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</si>
  <si>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</si>
  <si>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</si>
  <si>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</si>
  <si>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</si>
  <si>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</si>
  <si>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</si>
  <si>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</si>
  <si>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</si>
  <si>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</si>
  <si>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</si>
  <si>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</si>
  <si>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</si>
  <si>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</si>
  <si>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</si>
  <si>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</si>
  <si>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</si>
  <si>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</si>
  <si>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</si>
  <si>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</si>
  <si>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</si>
  <si>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</si>
  <si>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</si>
  <si>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</si>
  <si>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</si>
  <si>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</si>
  <si>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</si>
  <si>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</si>
  <si>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</si>
  <si>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</si>
  <si>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</si>
  <si>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</si>
  <si>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</si>
  <si>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</si>
  <si>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</si>
  <si>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</si>
  <si>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</si>
  <si>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</si>
  <si>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</si>
  <si>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</si>
  <si>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</si>
  <si>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</si>
  <si>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</si>
  <si>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</si>
  <si>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</si>
  <si>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</si>
  <si>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</si>
  <si>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</si>
  <si>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</si>
  <si>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</si>
  <si>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</si>
  <si>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</si>
  <si>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</si>
  <si>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</si>
  <si>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</si>
  <si>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</si>
  <si>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</si>
  <si>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</si>
  <si>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</si>
  <si>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</si>
  <si>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</si>
  <si>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</si>
  <si>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</si>
  <si>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</si>
  <si>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</si>
  <si>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</si>
  <si>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</si>
  <si>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</si>
  <si>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</si>
  <si>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</si>
  <si>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</si>
  <si>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</si>
  <si>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</si>
  <si>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</si>
  <si>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</si>
  <si>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</si>
  <si>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</si>
  <si>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</si>
  <si>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</si>
  <si>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</si>
  <si>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</si>
  <si>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</si>
  <si>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</si>
  <si>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</si>
  <si>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</si>
  <si>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</si>
  <si>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</si>
  <si>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</si>
  <si>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</si>
  <si>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</si>
  <si>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</si>
  <si>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</si>
  <si>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</si>
  <si>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</si>
  <si>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</si>
  <si>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</si>
  <si>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</si>
  <si>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</si>
  <si>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</si>
  <si>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</si>
  <si>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</si>
  <si>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</si>
  <si>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</si>
  <si>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</si>
  <si>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</si>
  <si>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</si>
  <si>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</si>
  <si>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</si>
  <si>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</si>
  <si>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</si>
  <si>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</si>
  <si>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</si>
  <si>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</si>
  <si>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</si>
  <si>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</si>
  <si>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</si>
  <si>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</si>
  <si>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</si>
  <si>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</si>
  <si>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</si>
  <si>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</si>
  <si>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</si>
  <si>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</si>
  <si>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</si>
  <si>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</si>
  <si>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</si>
  <si>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</si>
  <si>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</si>
  <si>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</si>
  <si>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</si>
  <si>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</si>
  <si>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</si>
  <si>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</si>
  <si>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</si>
  <si>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</si>
  <si>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</si>
  <si>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</si>
  <si>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</si>
  <si>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</si>
  <si>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</si>
  <si>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</si>
  <si>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</si>
  <si>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</si>
  <si>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</si>
  <si>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</si>
  <si>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</si>
  <si>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</si>
  <si>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</si>
  <si>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</si>
  <si>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</si>
  <si>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</si>
  <si>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</si>
  <si>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</si>
  <si>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</si>
  <si>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</si>
  <si>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</si>
  <si>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</si>
  <si>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</si>
  <si>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</si>
  <si>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</si>
  <si>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</si>
  <si>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</si>
  <si>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</si>
  <si>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</si>
  <si>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</si>
  <si>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</si>
  <si>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</si>
  <si>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</si>
  <si>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</si>
  <si>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</si>
  <si>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</si>
  <si>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</si>
  <si>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</si>
  <si>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</si>
  <si>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</si>
  <si>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</si>
  <si>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</si>
  <si>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</si>
  <si>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</si>
  <si>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</si>
  <si>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</si>
  <si>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</si>
  <si>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</si>
  <si>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</si>
  <si>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</si>
  <si>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</si>
  <si>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</si>
  <si>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</si>
  <si>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</si>
  <si>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</si>
  <si>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</si>
  <si>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</si>
  <si>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</si>
  <si>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</si>
  <si>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</si>
  <si>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</si>
  <si>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</si>
  <si>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</si>
  <si>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</si>
  <si>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</si>
  <si>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</si>
  <si>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</si>
  <si>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</si>
  <si>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</si>
  <si>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</si>
  <si>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</si>
  <si>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</si>
  <si>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</si>
  <si>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</si>
  <si>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</si>
  <si>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</si>
  <si>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</si>
  <si>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</si>
  <si>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</si>
  <si>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</si>
  <si>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</si>
  <si>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</si>
  <si>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</si>
  <si>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</si>
  <si>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</si>
  <si>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</si>
  <si>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</si>
  <si>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</si>
  <si>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</si>
  <si>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</si>
  <si>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</si>
  <si>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</si>
  <si>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</si>
  <si>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</si>
  <si>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</si>
  <si>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</si>
  <si>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</si>
  <si>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SISTEMA PARA EL DESARROLLO INTEGRAL DE LA FAMILIA DEL MUNICIPIO DE OCAMPO, GTO.</t>
  </si>
  <si>
    <t>Correspondiente del 1 de Enero al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</si>
</sst>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2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2" sqref="A2:B2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5" t="s">
        <v>652</v>
      </c>
      <c r="B1" s="165"/>
      <c r="C1" s="72"/>
      <c r="D1" s="69" t="s">
        <v>244</v>
      </c>
      <c r="E1" s="70">
        <v>2019</v>
      </c>
    </row>
    <row r="2" spans="1:5" ht="18.95" customHeight="1" x14ac:dyDescent="0.2">
      <c r="A2" s="166" t="s">
        <v>557</v>
      </c>
      <c r="B2" s="166"/>
      <c r="C2" s="91"/>
      <c r="D2" s="69" t="s">
        <v>246</v>
      </c>
      <c r="E2" s="72" t="s">
        <v>247</v>
      </c>
    </row>
    <row r="3" spans="1:5" ht="18.95" customHeight="1" x14ac:dyDescent="0.2">
      <c r="A3" s="167" t="s">
        <v>653</v>
      </c>
      <c r="B3" s="167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646</v>
      </c>
      <c r="B23" s="163" t="s">
        <v>361</v>
      </c>
    </row>
    <row r="24" spans="1:2" x14ac:dyDescent="0.2">
      <c r="A24" s="162" t="s">
        <v>647</v>
      </c>
      <c r="B24" s="163" t="s">
        <v>648</v>
      </c>
    </row>
    <row r="25" spans="1:2" s="161" customFormat="1" x14ac:dyDescent="0.2">
      <c r="A25" s="162" t="s">
        <v>649</v>
      </c>
      <c r="B25" s="163" t="s">
        <v>644</v>
      </c>
    </row>
    <row r="26" spans="1:2" x14ac:dyDescent="0.2">
      <c r="A26" s="162" t="s">
        <v>650</v>
      </c>
      <c r="B26" s="163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2" x14ac:dyDescent="0.2">
      <c r="A33" s="39"/>
      <c r="B33" s="41"/>
    </row>
    <row r="34" spans="1:2" x14ac:dyDescent="0.2">
      <c r="A34" s="100" t="s">
        <v>86</v>
      </c>
      <c r="B34" s="101" t="s">
        <v>81</v>
      </c>
    </row>
    <row r="35" spans="1:2" x14ac:dyDescent="0.2">
      <c r="A35" s="100" t="s">
        <v>87</v>
      </c>
      <c r="B35" s="101" t="s">
        <v>82</v>
      </c>
    </row>
    <row r="36" spans="1:2" x14ac:dyDescent="0.2">
      <c r="A36" s="39"/>
      <c r="B36" s="42"/>
    </row>
    <row r="37" spans="1:2" x14ac:dyDescent="0.2">
      <c r="A37" s="39"/>
      <c r="B37" s="40" t="s">
        <v>84</v>
      </c>
    </row>
    <row r="38" spans="1:2" x14ac:dyDescent="0.2">
      <c r="A38" s="39" t="s">
        <v>85</v>
      </c>
      <c r="B38" s="101" t="s">
        <v>33</v>
      </c>
    </row>
    <row r="39" spans="1:2" x14ac:dyDescent="0.2">
      <c r="A39" s="39"/>
      <c r="B39" s="101" t="s">
        <v>34</v>
      </c>
    </row>
    <row r="40" spans="1:2" ht="12" thickBot="1" x14ac:dyDescent="0.25">
      <c r="A40" s="43"/>
      <c r="B40" s="44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15" sqref="C15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71" t="s">
        <v>652</v>
      </c>
      <c r="B1" s="172"/>
      <c r="C1" s="173"/>
    </row>
    <row r="2" spans="1:3" s="92" customFormat="1" ht="18" customHeight="1" x14ac:dyDescent="0.25">
      <c r="A2" s="174" t="s">
        <v>554</v>
      </c>
      <c r="B2" s="175"/>
      <c r="C2" s="176"/>
    </row>
    <row r="3" spans="1:3" s="92" customFormat="1" ht="18" customHeight="1" x14ac:dyDescent="0.25">
      <c r="A3" s="174" t="s">
        <v>653</v>
      </c>
      <c r="B3" s="175"/>
      <c r="C3" s="176"/>
    </row>
    <row r="4" spans="1:3" s="95" customFormat="1" ht="18" customHeight="1" x14ac:dyDescent="0.2">
      <c r="A4" s="177" t="s">
        <v>550</v>
      </c>
      <c r="B4" s="178"/>
      <c r="C4" s="179"/>
    </row>
    <row r="5" spans="1:3" s="93" customFormat="1" x14ac:dyDescent="0.2">
      <c r="A5" s="113" t="s">
        <v>590</v>
      </c>
      <c r="B5" s="113"/>
      <c r="C5" s="114">
        <v>3223610.82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0.56000000000000005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0.56000000000000005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0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3" x14ac:dyDescent="0.2">
      <c r="A17" s="128">
        <v>3.2</v>
      </c>
      <c r="B17" s="121" t="s">
        <v>599</v>
      </c>
      <c r="C17" s="119">
        <v>0</v>
      </c>
    </row>
    <row r="18" spans="1:3" x14ac:dyDescent="0.2">
      <c r="A18" s="128">
        <v>3.3</v>
      </c>
      <c r="B18" s="123" t="s">
        <v>600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125</v>
      </c>
      <c r="B20" s="132"/>
      <c r="C20" s="114">
        <f>C5+C7-C15</f>
        <v>3223611.38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C10" sqref="C10"/>
    </sheetView>
  </sheetViews>
  <sheetFormatPr baseColWidth="10" defaultColWidth="11.42578125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0" t="s">
        <v>652</v>
      </c>
      <c r="B1" s="181"/>
      <c r="C1" s="182"/>
    </row>
    <row r="2" spans="1:3" s="96" customFormat="1" ht="18.95" customHeight="1" x14ac:dyDescent="0.25">
      <c r="A2" s="183" t="s">
        <v>555</v>
      </c>
      <c r="B2" s="184"/>
      <c r="C2" s="185"/>
    </row>
    <row r="3" spans="1:3" s="96" customFormat="1" ht="18.95" customHeight="1" x14ac:dyDescent="0.25">
      <c r="A3" s="183" t="s">
        <v>653</v>
      </c>
      <c r="B3" s="184"/>
      <c r="C3" s="185"/>
    </row>
    <row r="4" spans="1:3" s="97" customFormat="1" x14ac:dyDescent="0.2">
      <c r="A4" s="177" t="s">
        <v>550</v>
      </c>
      <c r="B4" s="178"/>
      <c r="C4" s="179"/>
    </row>
    <row r="5" spans="1:3" x14ac:dyDescent="0.2">
      <c r="A5" s="144" t="s">
        <v>603</v>
      </c>
      <c r="B5" s="113"/>
      <c r="C5" s="137">
        <v>3279263.24</v>
      </c>
    </row>
    <row r="6" spans="1:3" x14ac:dyDescent="0.2">
      <c r="A6" s="138"/>
      <c r="B6" s="116"/>
      <c r="C6" s="139"/>
    </row>
    <row r="7" spans="1:3" x14ac:dyDescent="0.2">
      <c r="A7" s="126" t="s">
        <v>604</v>
      </c>
      <c r="B7" s="140"/>
      <c r="C7" s="118">
        <f>SUM(C8:C28)</f>
        <v>85824.47</v>
      </c>
    </row>
    <row r="8" spans="1:3" x14ac:dyDescent="0.2">
      <c r="A8" s="145">
        <v>2.1</v>
      </c>
      <c r="B8" s="146" t="s">
        <v>427</v>
      </c>
      <c r="C8" s="147">
        <v>0</v>
      </c>
    </row>
    <row r="9" spans="1:3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85824.47</v>
      </c>
    </row>
    <row r="11" spans="1:3" x14ac:dyDescent="0.2">
      <c r="A11" s="154">
        <v>2.4</v>
      </c>
      <c r="B11" s="136" t="s">
        <v>294</v>
      </c>
      <c r="C11" s="147">
        <v>0</v>
      </c>
    </row>
    <row r="12" spans="1:3" x14ac:dyDescent="0.2">
      <c r="A12" s="154">
        <v>2.5</v>
      </c>
      <c r="B12" s="136" t="s">
        <v>295</v>
      </c>
      <c r="C12" s="147">
        <v>0</v>
      </c>
    </row>
    <row r="13" spans="1:3" x14ac:dyDescent="0.2">
      <c r="A13" s="154">
        <v>2.6</v>
      </c>
      <c r="B13" s="136" t="s">
        <v>296</v>
      </c>
      <c r="C13" s="147">
        <v>0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0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0</v>
      </c>
    </row>
    <row r="18" spans="1:3" x14ac:dyDescent="0.2">
      <c r="A18" s="154" t="s">
        <v>635</v>
      </c>
      <c r="B18" s="136" t="s">
        <v>302</v>
      </c>
      <c r="C18" s="147">
        <v>0</v>
      </c>
    </row>
    <row r="19" spans="1:3" x14ac:dyDescent="0.2">
      <c r="A19" s="154" t="s">
        <v>636</v>
      </c>
      <c r="B19" s="136" t="s">
        <v>607</v>
      </c>
      <c r="C19" s="147">
        <v>0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5" x14ac:dyDescent="0.25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0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0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624</v>
      </c>
      <c r="B30" s="151"/>
      <c r="C30" s="152">
        <f>SUM(C31:C37)</f>
        <v>0</v>
      </c>
    </row>
    <row r="31" spans="1:3" x14ac:dyDescent="0.2">
      <c r="A31" s="154" t="s">
        <v>625</v>
      </c>
      <c r="B31" s="136" t="s">
        <v>496</v>
      </c>
      <c r="C31" s="147">
        <v>0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3" x14ac:dyDescent="0.2">
      <c r="A33" s="154" t="s">
        <v>627</v>
      </c>
      <c r="B33" s="136" t="s">
        <v>506</v>
      </c>
      <c r="C33" s="147">
        <v>0</v>
      </c>
    </row>
    <row r="34" spans="1:3" x14ac:dyDescent="0.2">
      <c r="A34" s="154" t="s">
        <v>628</v>
      </c>
      <c r="B34" s="136" t="s">
        <v>629</v>
      </c>
      <c r="C34" s="147">
        <v>0</v>
      </c>
    </row>
    <row r="35" spans="1:3" x14ac:dyDescent="0.2">
      <c r="A35" s="154" t="s">
        <v>630</v>
      </c>
      <c r="B35" s="136" t="s">
        <v>631</v>
      </c>
      <c r="C35" s="147">
        <v>0</v>
      </c>
    </row>
    <row r="36" spans="1:3" x14ac:dyDescent="0.2">
      <c r="A36" s="154" t="s">
        <v>632</v>
      </c>
      <c r="B36" s="136" t="s">
        <v>514</v>
      </c>
      <c r="C36" s="147">
        <v>0</v>
      </c>
    </row>
    <row r="37" spans="1:3" x14ac:dyDescent="0.2">
      <c r="A37" s="154" t="s">
        <v>633</v>
      </c>
      <c r="B37" s="146" t="s">
        <v>634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127</v>
      </c>
      <c r="B39" s="113"/>
      <c r="C39" s="114">
        <f>C5-C7+C30</f>
        <v>3193438.77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F25" sqref="F25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70" t="s">
        <v>652</v>
      </c>
      <c r="B1" s="186"/>
      <c r="C1" s="186"/>
      <c r="D1" s="186"/>
      <c r="E1" s="186"/>
      <c r="F1" s="186"/>
      <c r="G1" s="82" t="s">
        <v>244</v>
      </c>
      <c r="H1" s="83">
        <f>'Notas a los Edos Financieros'!E1</f>
        <v>2019</v>
      </c>
    </row>
    <row r="2" spans="1:10" ht="18.95" customHeight="1" x14ac:dyDescent="0.2">
      <c r="A2" s="170" t="s">
        <v>556</v>
      </c>
      <c r="B2" s="186"/>
      <c r="C2" s="186"/>
      <c r="D2" s="186"/>
      <c r="E2" s="186"/>
      <c r="F2" s="186"/>
      <c r="G2" s="82" t="s">
        <v>246</v>
      </c>
      <c r="H2" s="83" t="str">
        <f>'Notas a los Edos Financieros'!E2</f>
        <v>Trimestral</v>
      </c>
    </row>
    <row r="3" spans="1:10" ht="18.95" customHeight="1" x14ac:dyDescent="0.2">
      <c r="A3" s="187" t="s">
        <v>653</v>
      </c>
      <c r="B3" s="188"/>
      <c r="C3" s="188"/>
      <c r="D3" s="188"/>
      <c r="E3" s="188"/>
      <c r="F3" s="188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abSelected="1" topLeftCell="A16" zoomScaleNormal="100" zoomScaleSheetLayoutView="100" workbookViewId="0">
      <selection activeCell="A48" sqref="A4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89" t="s">
        <v>37</v>
      </c>
      <c r="B5" s="189"/>
      <c r="C5" s="189"/>
      <c r="D5" s="189"/>
      <c r="E5" s="189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190" t="s">
        <v>41</v>
      </c>
      <c r="C10" s="190"/>
      <c r="D10" s="190"/>
      <c r="E10" s="190"/>
    </row>
    <row r="11" spans="1:8" s="11" customFormat="1" ht="12.95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190" t="s">
        <v>45</v>
      </c>
      <c r="C12" s="190"/>
      <c r="D12" s="190"/>
      <c r="E12" s="190"/>
    </row>
    <row r="13" spans="1:8" s="11" customFormat="1" ht="26.1" customHeight="1" x14ac:dyDescent="0.2">
      <c r="A13" s="158" t="s">
        <v>46</v>
      </c>
      <c r="B13" s="190" t="s">
        <v>47</v>
      </c>
      <c r="C13" s="190"/>
      <c r="D13" s="190"/>
      <c r="E13" s="190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5" customHeight="1" x14ac:dyDescent="0.2">
      <c r="A16" s="158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59" t="s">
        <v>639</v>
      </c>
    </row>
    <row r="20" spans="1:8" s="11" customFormat="1" ht="12.95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1" t="s">
        <v>52</v>
      </c>
      <c r="C31" s="191"/>
      <c r="D31" s="191"/>
      <c r="E31" s="191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opLeftCell="A139" zoomScale="106" zoomScaleNormal="106" workbookViewId="0">
      <selection activeCell="C102" sqref="C102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68" t="s">
        <v>652</v>
      </c>
      <c r="B1" s="169"/>
      <c r="C1" s="169"/>
      <c r="D1" s="169"/>
      <c r="E1" s="169"/>
      <c r="F1" s="169"/>
      <c r="G1" s="69" t="s">
        <v>244</v>
      </c>
      <c r="H1" s="80">
        <v>2019</v>
      </c>
    </row>
    <row r="2" spans="1:8" s="71" customFormat="1" ht="18.95" customHeight="1" x14ac:dyDescent="0.25">
      <c r="A2" s="168" t="s">
        <v>245</v>
      </c>
      <c r="B2" s="169"/>
      <c r="C2" s="169"/>
      <c r="D2" s="169"/>
      <c r="E2" s="169"/>
      <c r="F2" s="169"/>
      <c r="G2" s="69" t="s">
        <v>246</v>
      </c>
      <c r="H2" s="80" t="str">
        <f>'Notas a los Edos Financieros'!E2</f>
        <v>Trimestral</v>
      </c>
    </row>
    <row r="3" spans="1:8" s="71" customFormat="1" ht="18.95" customHeight="1" x14ac:dyDescent="0.25">
      <c r="A3" s="168" t="s">
        <v>653</v>
      </c>
      <c r="B3" s="169"/>
      <c r="C3" s="169"/>
      <c r="D3" s="169"/>
      <c r="E3" s="169"/>
      <c r="F3" s="169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0</v>
      </c>
    </row>
    <row r="9" spans="1:8" x14ac:dyDescent="0.2">
      <c r="A9" s="77">
        <v>1115</v>
      </c>
      <c r="B9" s="75" t="s">
        <v>251</v>
      </c>
      <c r="C9" s="79">
        <v>0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6606.96</v>
      </c>
      <c r="D15" s="79">
        <v>107921.51</v>
      </c>
      <c r="E15" s="79">
        <v>88117.13</v>
      </c>
      <c r="F15" s="79">
        <v>67939.83</v>
      </c>
      <c r="G15" s="79">
        <v>48053.52</v>
      </c>
    </row>
    <row r="16" spans="1:8" x14ac:dyDescent="0.2">
      <c r="A16" s="77">
        <v>1124</v>
      </c>
      <c r="B16" s="75" t="s">
        <v>255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100196.19</v>
      </c>
      <c r="D20" s="79">
        <v>100196.19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10000</v>
      </c>
      <c r="D21" s="79">
        <v>10000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121981.15</v>
      </c>
    </row>
    <row r="40" spans="1:8" x14ac:dyDescent="0.2">
      <c r="A40" s="77">
        <v>1151</v>
      </c>
      <c r="B40" s="75" t="s">
        <v>279</v>
      </c>
      <c r="C40" s="79">
        <v>121981.15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0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0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0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0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0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0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94092.95</v>
      </c>
      <c r="D60" s="79">
        <f t="shared" ref="D60:E60" si="0">SUM(D61:D68)</f>
        <v>0</v>
      </c>
      <c r="E60" s="79">
        <f t="shared" si="0"/>
        <v>-184161.15000000002</v>
      </c>
    </row>
    <row r="61" spans="1:9" x14ac:dyDescent="0.2">
      <c r="A61" s="77">
        <v>1241</v>
      </c>
      <c r="B61" s="75" t="s">
        <v>293</v>
      </c>
      <c r="C61" s="79">
        <v>94092.95</v>
      </c>
      <c r="D61" s="79">
        <v>0</v>
      </c>
      <c r="E61" s="79">
        <v>-22809.43</v>
      </c>
    </row>
    <row r="62" spans="1:9" x14ac:dyDescent="0.2">
      <c r="A62" s="77">
        <v>1242</v>
      </c>
      <c r="B62" s="75" t="s">
        <v>294</v>
      </c>
      <c r="C62" s="79">
        <v>0</v>
      </c>
      <c r="D62" s="79">
        <v>0</v>
      </c>
      <c r="E62" s="79">
        <v>-1223.8</v>
      </c>
    </row>
    <row r="63" spans="1:9" x14ac:dyDescent="0.2">
      <c r="A63" s="77">
        <v>1243</v>
      </c>
      <c r="B63" s="75" t="s">
        <v>295</v>
      </c>
      <c r="C63" s="79">
        <v>0</v>
      </c>
      <c r="D63" s="79">
        <v>0</v>
      </c>
      <c r="E63" s="79">
        <v>0</v>
      </c>
    </row>
    <row r="64" spans="1:9" x14ac:dyDescent="0.2">
      <c r="A64" s="77">
        <v>1244</v>
      </c>
      <c r="B64" s="75" t="s">
        <v>296</v>
      </c>
      <c r="C64" s="79">
        <v>0</v>
      </c>
      <c r="D64" s="79">
        <v>0</v>
      </c>
      <c r="E64" s="79">
        <v>-144711.75</v>
      </c>
    </row>
    <row r="65" spans="1:9" x14ac:dyDescent="0.2">
      <c r="A65" s="77">
        <v>1245</v>
      </c>
      <c r="B65" s="75" t="s">
        <v>297</v>
      </c>
      <c r="C65" s="79">
        <v>0</v>
      </c>
      <c r="D65" s="79">
        <v>0</v>
      </c>
      <c r="E65" s="79">
        <v>0</v>
      </c>
    </row>
    <row r="66" spans="1:9" x14ac:dyDescent="0.2">
      <c r="A66" s="77">
        <v>1246</v>
      </c>
      <c r="B66" s="75" t="s">
        <v>298</v>
      </c>
      <c r="C66" s="79">
        <v>0</v>
      </c>
      <c r="D66" s="79">
        <v>0</v>
      </c>
      <c r="E66" s="79">
        <v>-15416.17</v>
      </c>
    </row>
    <row r="67" spans="1:9" x14ac:dyDescent="0.2">
      <c r="A67" s="77">
        <v>1247</v>
      </c>
      <c r="B67" s="75" t="s">
        <v>299</v>
      </c>
      <c r="C67" s="79">
        <v>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0</v>
      </c>
      <c r="D72" s="79">
        <f>SUM(D73:D77)</f>
        <v>0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0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0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0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0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-143370.33000000002</v>
      </c>
      <c r="D101" s="79">
        <f>SUM(D102:D110)</f>
        <v>-143370.33000000002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7742.32</v>
      </c>
      <c r="D102" s="79">
        <f>C102</f>
        <v>7742.32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-102239.2</v>
      </c>
      <c r="D103" s="79">
        <f t="shared" ref="D103:D110" si="1">C103</f>
        <v>-102239.2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0</v>
      </c>
      <c r="D104" s="79">
        <f t="shared" si="1"/>
        <v>0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32876.31</v>
      </c>
      <c r="D106" s="79">
        <f t="shared" si="1"/>
        <v>32876.31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164.04</v>
      </c>
      <c r="D108" s="79">
        <f t="shared" si="1"/>
        <v>164.04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-81913.8</v>
      </c>
      <c r="D110" s="79">
        <f t="shared" si="1"/>
        <v>-81913.8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topLeftCell="A121" zoomScaleNormal="100" workbookViewId="0">
      <selection activeCell="D18" sqref="D18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66" t="s">
        <v>652</v>
      </c>
      <c r="B1" s="166"/>
      <c r="C1" s="166"/>
      <c r="D1" s="69" t="s">
        <v>244</v>
      </c>
      <c r="E1" s="80">
        <v>2019</v>
      </c>
    </row>
    <row r="2" spans="1:5" s="71" customFormat="1" ht="18.95" customHeight="1" x14ac:dyDescent="0.25">
      <c r="A2" s="166" t="s">
        <v>359</v>
      </c>
      <c r="B2" s="166"/>
      <c r="C2" s="166"/>
      <c r="D2" s="69" t="s">
        <v>246</v>
      </c>
      <c r="E2" s="80" t="str">
        <f>'Notas a los Edos Financieros'!E2</f>
        <v>Trimestral</v>
      </c>
    </row>
    <row r="3" spans="1:5" s="71" customFormat="1" ht="18.95" customHeight="1" x14ac:dyDescent="0.25">
      <c r="A3" s="166" t="s">
        <v>653</v>
      </c>
      <c r="B3" s="166"/>
      <c r="C3" s="166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64" t="s">
        <v>643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81087</v>
      </c>
      <c r="D8" s="160"/>
      <c r="E8" s="104"/>
    </row>
    <row r="9" spans="1:5" x14ac:dyDescent="0.2">
      <c r="A9" s="105">
        <v>4110</v>
      </c>
      <c r="B9" s="106" t="s">
        <v>362</v>
      </c>
      <c r="C9" s="110">
        <f>SUM(C10:C18)</f>
        <v>0</v>
      </c>
      <c r="D9" s="160"/>
      <c r="E9" s="104"/>
    </row>
    <row r="10" spans="1:5" x14ac:dyDescent="0.2">
      <c r="A10" s="105">
        <v>4111</v>
      </c>
      <c r="B10" s="106" t="s">
        <v>363</v>
      </c>
      <c r="C10" s="110">
        <v>0</v>
      </c>
      <c r="D10" s="160"/>
      <c r="E10" s="104"/>
    </row>
    <row r="11" spans="1:5" x14ac:dyDescent="0.2">
      <c r="A11" s="105">
        <v>4112</v>
      </c>
      <c r="B11" s="106" t="s">
        <v>364</v>
      </c>
      <c r="C11" s="110">
        <v>0</v>
      </c>
      <c r="D11" s="160"/>
      <c r="E11" s="104"/>
    </row>
    <row r="12" spans="1:5" x14ac:dyDescent="0.2">
      <c r="A12" s="105">
        <v>4113</v>
      </c>
      <c r="B12" s="106" t="s">
        <v>365</v>
      </c>
      <c r="C12" s="110">
        <v>0</v>
      </c>
      <c r="D12" s="160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369</v>
      </c>
      <c r="C16" s="110">
        <v>0</v>
      </c>
      <c r="D16" s="160"/>
      <c r="E16" s="104"/>
    </row>
    <row r="17" spans="1:5" ht="22.5" x14ac:dyDescent="0.2">
      <c r="A17" s="105">
        <v>4118</v>
      </c>
      <c r="B17" s="107" t="s">
        <v>558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376</v>
      </c>
      <c r="C25" s="110">
        <f>SUM(C26:C27)</f>
        <v>0</v>
      </c>
      <c r="D25" s="160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60"/>
      <c r="E26" s="104"/>
    </row>
    <row r="27" spans="1:5" ht="22.5" x14ac:dyDescent="0.2">
      <c r="A27" s="105">
        <v>4132</v>
      </c>
      <c r="B27" s="107" t="s">
        <v>560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378</v>
      </c>
      <c r="C28" s="110">
        <f>SUM(C29:C33)</f>
        <v>0</v>
      </c>
      <c r="D28" s="160"/>
      <c r="E28" s="104"/>
    </row>
    <row r="29" spans="1:5" x14ac:dyDescent="0.2">
      <c r="A29" s="105">
        <v>4141</v>
      </c>
      <c r="B29" s="106" t="s">
        <v>379</v>
      </c>
      <c r="C29" s="110">
        <v>0</v>
      </c>
      <c r="D29" s="160"/>
      <c r="E29" s="104"/>
    </row>
    <row r="30" spans="1:5" x14ac:dyDescent="0.2">
      <c r="A30" s="105">
        <v>4143</v>
      </c>
      <c r="B30" s="106" t="s">
        <v>380</v>
      </c>
      <c r="C30" s="110">
        <v>0</v>
      </c>
      <c r="D30" s="160"/>
      <c r="E30" s="104"/>
    </row>
    <row r="31" spans="1:5" x14ac:dyDescent="0.2">
      <c r="A31" s="105">
        <v>4144</v>
      </c>
      <c r="B31" s="106" t="s">
        <v>381</v>
      </c>
      <c r="C31" s="110">
        <v>0</v>
      </c>
      <c r="D31" s="160"/>
      <c r="E31" s="104"/>
    </row>
    <row r="32" spans="1:5" ht="22.5" x14ac:dyDescent="0.2">
      <c r="A32" s="105">
        <v>4145</v>
      </c>
      <c r="B32" s="107" t="s">
        <v>561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382</v>
      </c>
      <c r="C33" s="110">
        <v>0</v>
      </c>
      <c r="D33" s="160"/>
      <c r="E33" s="104"/>
    </row>
    <row r="34" spans="1:5" x14ac:dyDescent="0.2">
      <c r="A34" s="105">
        <v>4150</v>
      </c>
      <c r="B34" s="106" t="s">
        <v>562</v>
      </c>
      <c r="C34" s="110">
        <f>SUM(C35:C36)</f>
        <v>0</v>
      </c>
      <c r="D34" s="160"/>
      <c r="E34" s="104"/>
    </row>
    <row r="35" spans="1:5" x14ac:dyDescent="0.2">
      <c r="A35" s="105">
        <v>4151</v>
      </c>
      <c r="B35" s="106" t="s">
        <v>562</v>
      </c>
      <c r="C35" s="110">
        <v>0</v>
      </c>
      <c r="D35" s="160"/>
      <c r="E35" s="104"/>
    </row>
    <row r="36" spans="1:5" ht="22.5" x14ac:dyDescent="0.2">
      <c r="A36" s="105">
        <v>4154</v>
      </c>
      <c r="B36" s="107" t="s">
        <v>563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564</v>
      </c>
      <c r="C37" s="110">
        <f>SUM(C38:C45)</f>
        <v>0</v>
      </c>
      <c r="D37" s="160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384</v>
      </c>
      <c r="C39" s="110">
        <v>0</v>
      </c>
      <c r="D39" s="160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386</v>
      </c>
      <c r="C41" s="110">
        <v>0</v>
      </c>
      <c r="D41" s="160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60"/>
      <c r="E42" s="104"/>
    </row>
    <row r="43" spans="1:5" ht="22.5" x14ac:dyDescent="0.2">
      <c r="A43" s="105">
        <v>4166</v>
      </c>
      <c r="B43" s="107" t="s">
        <v>565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388</v>
      </c>
      <c r="C44" s="110">
        <v>0</v>
      </c>
      <c r="D44" s="160"/>
      <c r="E44" s="104"/>
    </row>
    <row r="45" spans="1:5" x14ac:dyDescent="0.2">
      <c r="A45" s="105">
        <v>4169</v>
      </c>
      <c r="B45" s="106" t="s">
        <v>389</v>
      </c>
      <c r="C45" s="110">
        <v>0</v>
      </c>
      <c r="D45" s="160"/>
      <c r="E45" s="104"/>
    </row>
    <row r="46" spans="1:5" x14ac:dyDescent="0.2">
      <c r="A46" s="105">
        <v>4170</v>
      </c>
      <c r="B46" s="106" t="s">
        <v>566</v>
      </c>
      <c r="C46" s="110">
        <f>SUM(C47:C54)</f>
        <v>81087</v>
      </c>
      <c r="D46" s="160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60"/>
      <c r="E48" s="104"/>
    </row>
    <row r="49" spans="1:5" ht="22.5" x14ac:dyDescent="0.2">
      <c r="A49" s="105">
        <v>4173</v>
      </c>
      <c r="B49" s="107" t="s">
        <v>569</v>
      </c>
      <c r="C49" s="110">
        <v>81087</v>
      </c>
      <c r="D49" s="160"/>
      <c r="E49" s="104"/>
    </row>
    <row r="50" spans="1:5" ht="22.5" x14ac:dyDescent="0.2">
      <c r="A50" s="105">
        <v>4174</v>
      </c>
      <c r="B50" s="107" t="s">
        <v>570</v>
      </c>
      <c r="C50" s="110">
        <v>0</v>
      </c>
      <c r="D50" s="160"/>
      <c r="E50" s="104"/>
    </row>
    <row r="51" spans="1:5" ht="22.5" x14ac:dyDescent="0.2">
      <c r="A51" s="105">
        <v>4175</v>
      </c>
      <c r="B51" s="107" t="s">
        <v>571</v>
      </c>
      <c r="C51" s="110">
        <v>0</v>
      </c>
      <c r="D51" s="160"/>
      <c r="E51" s="104"/>
    </row>
    <row r="52" spans="1:5" ht="22.5" x14ac:dyDescent="0.2">
      <c r="A52" s="105">
        <v>4176</v>
      </c>
      <c r="B52" s="107" t="s">
        <v>572</v>
      </c>
      <c r="C52" s="110">
        <v>0</v>
      </c>
      <c r="D52" s="160"/>
      <c r="E52" s="104"/>
    </row>
    <row r="53" spans="1:5" ht="22.5" x14ac:dyDescent="0.2">
      <c r="A53" s="105">
        <v>4177</v>
      </c>
      <c r="B53" s="107" t="s">
        <v>573</v>
      </c>
      <c r="C53" s="110">
        <v>0</v>
      </c>
      <c r="D53" s="160"/>
      <c r="E53" s="104"/>
    </row>
    <row r="54" spans="1:5" ht="22.5" x14ac:dyDescent="0.2">
      <c r="A54" s="105">
        <v>4178</v>
      </c>
      <c r="B54" s="107" t="s">
        <v>574</v>
      </c>
      <c r="C54" s="110">
        <v>0</v>
      </c>
      <c r="D54" s="160"/>
      <c r="E54" s="104"/>
    </row>
    <row r="55" spans="1:5" x14ac:dyDescent="0.2">
      <c r="A55" s="105"/>
      <c r="B55" s="107"/>
      <c r="C55" s="110"/>
      <c r="D55" s="160"/>
      <c r="E55" s="104"/>
    </row>
    <row r="56" spans="1:5" x14ac:dyDescent="0.2">
      <c r="A56" s="102" t="s">
        <v>642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 x14ac:dyDescent="0.2">
      <c r="A58" s="105">
        <v>4200</v>
      </c>
      <c r="B58" s="107" t="s">
        <v>575</v>
      </c>
      <c r="C58" s="110">
        <f>+C59+C65</f>
        <v>3142523.2600000002</v>
      </c>
      <c r="D58" s="160"/>
      <c r="E58" s="104"/>
    </row>
    <row r="59" spans="1:5" ht="22.5" x14ac:dyDescent="0.2">
      <c r="A59" s="105">
        <v>4210</v>
      </c>
      <c r="B59" s="107" t="s">
        <v>576</v>
      </c>
      <c r="C59" s="110">
        <f>SUM(C60:C64)</f>
        <v>306426.14</v>
      </c>
      <c r="D59" s="160"/>
      <c r="E59" s="104"/>
    </row>
    <row r="60" spans="1:5" x14ac:dyDescent="0.2">
      <c r="A60" s="105">
        <v>4211</v>
      </c>
      <c r="B60" s="106" t="s">
        <v>390</v>
      </c>
      <c r="C60" s="110">
        <v>0</v>
      </c>
      <c r="D60" s="160"/>
      <c r="E60" s="104"/>
    </row>
    <row r="61" spans="1:5" x14ac:dyDescent="0.2">
      <c r="A61" s="105">
        <v>4212</v>
      </c>
      <c r="B61" s="106" t="s">
        <v>391</v>
      </c>
      <c r="C61" s="110">
        <v>0</v>
      </c>
      <c r="D61" s="160"/>
      <c r="E61" s="104"/>
    </row>
    <row r="62" spans="1:5" x14ac:dyDescent="0.2">
      <c r="A62" s="105">
        <v>4213</v>
      </c>
      <c r="B62" s="106" t="s">
        <v>392</v>
      </c>
      <c r="C62" s="110">
        <v>306426.14</v>
      </c>
      <c r="D62" s="160"/>
      <c r="E62" s="104"/>
    </row>
    <row r="63" spans="1:5" x14ac:dyDescent="0.2">
      <c r="A63" s="105">
        <v>4214</v>
      </c>
      <c r="B63" s="106" t="s">
        <v>577</v>
      </c>
      <c r="C63" s="110">
        <v>0</v>
      </c>
      <c r="D63" s="160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393</v>
      </c>
      <c r="C65" s="110">
        <f>SUM(C66:C69)</f>
        <v>2836097.12</v>
      </c>
      <c r="D65" s="160"/>
      <c r="E65" s="104"/>
    </row>
    <row r="66" spans="1:5" x14ac:dyDescent="0.2">
      <c r="A66" s="105">
        <v>4221</v>
      </c>
      <c r="B66" s="106" t="s">
        <v>394</v>
      </c>
      <c r="C66" s="110">
        <v>2836097.12</v>
      </c>
      <c r="D66" s="160"/>
      <c r="E66" s="104"/>
    </row>
    <row r="67" spans="1:5" x14ac:dyDescent="0.2">
      <c r="A67" s="105">
        <v>4223</v>
      </c>
      <c r="B67" s="106" t="s">
        <v>395</v>
      </c>
      <c r="C67" s="110">
        <v>0</v>
      </c>
      <c r="D67" s="160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60"/>
      <c r="E69" s="104"/>
    </row>
    <row r="70" spans="1:5" x14ac:dyDescent="0.2">
      <c r="A70" s="104"/>
      <c r="B70" s="104"/>
      <c r="C70" s="104"/>
      <c r="D70" s="104"/>
      <c r="E70" s="104"/>
    </row>
    <row r="71" spans="1:5" x14ac:dyDescent="0.2">
      <c r="A71" s="164" t="s">
        <v>651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0.56000000000000005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0.56000000000000005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0.56000000000000005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645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C100+C128+C161+C171+C186+C219+C209</f>
        <v>3193438.77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3090815.81</v>
      </c>
      <c r="D100" s="112">
        <f>C100/$C$99</f>
        <v>0.96786443473910733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2173871.92</v>
      </c>
      <c r="D101" s="112">
        <f t="shared" ref="D101:D164" si="0">C101/$C$99</f>
        <v>0.68073073466193312</v>
      </c>
      <c r="E101" s="111"/>
    </row>
    <row r="102" spans="1:5" x14ac:dyDescent="0.2">
      <c r="A102" s="109">
        <v>5111</v>
      </c>
      <c r="B102" s="106" t="s">
        <v>418</v>
      </c>
      <c r="C102" s="110">
        <v>1457442.46</v>
      </c>
      <c r="D102" s="112">
        <f t="shared" si="0"/>
        <v>0.45638653657355077</v>
      </c>
      <c r="E102" s="111"/>
    </row>
    <row r="103" spans="1:5" x14ac:dyDescent="0.2">
      <c r="A103" s="109">
        <v>5112</v>
      </c>
      <c r="B103" s="106" t="s">
        <v>419</v>
      </c>
      <c r="C103" s="110">
        <v>0</v>
      </c>
      <c r="D103" s="112">
        <f t="shared" si="0"/>
        <v>0</v>
      </c>
      <c r="E103" s="111"/>
    </row>
    <row r="104" spans="1:5" x14ac:dyDescent="0.2">
      <c r="A104" s="109">
        <v>5113</v>
      </c>
      <c r="B104" s="106" t="s">
        <v>420</v>
      </c>
      <c r="C104" s="110">
        <v>183055.47</v>
      </c>
      <c r="D104" s="112">
        <f t="shared" si="0"/>
        <v>5.7322367261170314E-2</v>
      </c>
      <c r="E104" s="111"/>
    </row>
    <row r="105" spans="1:5" x14ac:dyDescent="0.2">
      <c r="A105" s="109">
        <v>5114</v>
      </c>
      <c r="B105" s="106" t="s">
        <v>421</v>
      </c>
      <c r="C105" s="110">
        <v>51569.41</v>
      </c>
      <c r="D105" s="112">
        <f t="shared" si="0"/>
        <v>1.6148551362392335E-2</v>
      </c>
      <c r="E105" s="111"/>
    </row>
    <row r="106" spans="1:5" x14ac:dyDescent="0.2">
      <c r="A106" s="109">
        <v>5115</v>
      </c>
      <c r="B106" s="106" t="s">
        <v>422</v>
      </c>
      <c r="C106" s="110">
        <v>481804.58</v>
      </c>
      <c r="D106" s="112">
        <f t="shared" si="0"/>
        <v>0.15087327946481968</v>
      </c>
      <c r="E106" s="111"/>
    </row>
    <row r="107" spans="1:5" x14ac:dyDescent="0.2">
      <c r="A107" s="109">
        <v>5116</v>
      </c>
      <c r="B107" s="106" t="s">
        <v>423</v>
      </c>
      <c r="C107" s="110">
        <v>0</v>
      </c>
      <c r="D107" s="112">
        <f t="shared" si="0"/>
        <v>0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629329.87000000011</v>
      </c>
      <c r="D108" s="112">
        <f t="shared" si="0"/>
        <v>0.19706965291211773</v>
      </c>
      <c r="E108" s="111"/>
    </row>
    <row r="109" spans="1:5" x14ac:dyDescent="0.2">
      <c r="A109" s="109">
        <v>5121</v>
      </c>
      <c r="B109" s="106" t="s">
        <v>425</v>
      </c>
      <c r="C109" s="110">
        <v>85996.72</v>
      </c>
      <c r="D109" s="112">
        <f t="shared" si="0"/>
        <v>2.6929190190798619E-2</v>
      </c>
      <c r="E109" s="111"/>
    </row>
    <row r="110" spans="1:5" x14ac:dyDescent="0.2">
      <c r="A110" s="109">
        <v>5122</v>
      </c>
      <c r="B110" s="106" t="s">
        <v>426</v>
      </c>
      <c r="C110" s="110">
        <v>112500</v>
      </c>
      <c r="D110" s="112">
        <f t="shared" si="0"/>
        <v>3.5228481928901989E-2</v>
      </c>
      <c r="E110" s="111"/>
    </row>
    <row r="111" spans="1:5" x14ac:dyDescent="0.2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 x14ac:dyDescent="0.2">
      <c r="A112" s="109">
        <v>5124</v>
      </c>
      <c r="B112" s="106" t="s">
        <v>428</v>
      </c>
      <c r="C112" s="110">
        <v>0</v>
      </c>
      <c r="D112" s="112">
        <f t="shared" si="0"/>
        <v>0</v>
      </c>
      <c r="E112" s="111"/>
    </row>
    <row r="113" spans="1:5" x14ac:dyDescent="0.2">
      <c r="A113" s="109">
        <v>5125</v>
      </c>
      <c r="B113" s="106" t="s">
        <v>429</v>
      </c>
      <c r="C113" s="110">
        <v>0</v>
      </c>
      <c r="D113" s="112">
        <f t="shared" si="0"/>
        <v>0</v>
      </c>
      <c r="E113" s="111"/>
    </row>
    <row r="114" spans="1:5" x14ac:dyDescent="0.2">
      <c r="A114" s="109">
        <v>5126</v>
      </c>
      <c r="B114" s="106" t="s">
        <v>430</v>
      </c>
      <c r="C114" s="110">
        <v>255673.22</v>
      </c>
      <c r="D114" s="112">
        <f t="shared" si="0"/>
        <v>8.0062039204214966E-2</v>
      </c>
      <c r="E114" s="111"/>
    </row>
    <row r="115" spans="1:5" x14ac:dyDescent="0.2">
      <c r="A115" s="109">
        <v>5127</v>
      </c>
      <c r="B115" s="106" t="s">
        <v>431</v>
      </c>
      <c r="C115" s="110">
        <v>72946.36</v>
      </c>
      <c r="D115" s="112">
        <f t="shared" si="0"/>
        <v>2.2842573555903814E-2</v>
      </c>
      <c r="E115" s="111"/>
    </row>
    <row r="116" spans="1:5" x14ac:dyDescent="0.2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x14ac:dyDescent="0.2">
      <c r="A117" s="109">
        <v>5129</v>
      </c>
      <c r="B117" s="106" t="s">
        <v>433</v>
      </c>
      <c r="C117" s="110">
        <v>102213.57</v>
      </c>
      <c r="D117" s="112">
        <f t="shared" si="0"/>
        <v>3.2007368032298304E-2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287614.02</v>
      </c>
      <c r="D118" s="112">
        <f t="shared" si="0"/>
        <v>9.0064047165056504E-2</v>
      </c>
      <c r="E118" s="111"/>
    </row>
    <row r="119" spans="1:5" x14ac:dyDescent="0.2">
      <c r="A119" s="109">
        <v>5131</v>
      </c>
      <c r="B119" s="106" t="s">
        <v>435</v>
      </c>
      <c r="C119" s="110">
        <v>61194.2</v>
      </c>
      <c r="D119" s="112">
        <f t="shared" si="0"/>
        <v>1.9162477945365457E-2</v>
      </c>
      <c r="E119" s="111"/>
    </row>
    <row r="120" spans="1:5" x14ac:dyDescent="0.2">
      <c r="A120" s="109">
        <v>5132</v>
      </c>
      <c r="B120" s="106" t="s">
        <v>436</v>
      </c>
      <c r="C120" s="110">
        <v>0</v>
      </c>
      <c r="D120" s="112">
        <f t="shared" si="0"/>
        <v>0</v>
      </c>
      <c r="E120" s="111"/>
    </row>
    <row r="121" spans="1:5" x14ac:dyDescent="0.2">
      <c r="A121" s="109">
        <v>5133</v>
      </c>
      <c r="B121" s="106" t="s">
        <v>437</v>
      </c>
      <c r="C121" s="110">
        <v>0</v>
      </c>
      <c r="D121" s="112">
        <f t="shared" si="0"/>
        <v>0</v>
      </c>
      <c r="E121" s="111"/>
    </row>
    <row r="122" spans="1:5" x14ac:dyDescent="0.2">
      <c r="A122" s="109">
        <v>5134</v>
      </c>
      <c r="B122" s="106" t="s">
        <v>438</v>
      </c>
      <c r="C122" s="110">
        <v>16044.54</v>
      </c>
      <c r="D122" s="112">
        <f t="shared" si="0"/>
        <v>5.0242203328670684E-3</v>
      </c>
      <c r="E122" s="111"/>
    </row>
    <row r="123" spans="1:5" x14ac:dyDescent="0.2">
      <c r="A123" s="109">
        <v>5135</v>
      </c>
      <c r="B123" s="106" t="s">
        <v>439</v>
      </c>
      <c r="C123" s="110">
        <v>27861.119999999999</v>
      </c>
      <c r="D123" s="112">
        <f t="shared" si="0"/>
        <v>8.724488555013064E-3</v>
      </c>
      <c r="E123" s="111"/>
    </row>
    <row r="124" spans="1:5" x14ac:dyDescent="0.2">
      <c r="A124" s="109">
        <v>5136</v>
      </c>
      <c r="B124" s="106" t="s">
        <v>440</v>
      </c>
      <c r="C124" s="110">
        <v>0</v>
      </c>
      <c r="D124" s="112">
        <f t="shared" si="0"/>
        <v>0</v>
      </c>
      <c r="E124" s="111"/>
    </row>
    <row r="125" spans="1:5" x14ac:dyDescent="0.2">
      <c r="A125" s="109">
        <v>5137</v>
      </c>
      <c r="B125" s="106" t="s">
        <v>441</v>
      </c>
      <c r="C125" s="110">
        <v>95905.03</v>
      </c>
      <c r="D125" s="112">
        <f t="shared" si="0"/>
        <v>3.0031898811073807E-2</v>
      </c>
      <c r="E125" s="111"/>
    </row>
    <row r="126" spans="1:5" x14ac:dyDescent="0.2">
      <c r="A126" s="109">
        <v>5138</v>
      </c>
      <c r="B126" s="106" t="s">
        <v>442</v>
      </c>
      <c r="C126" s="110">
        <v>85782.13</v>
      </c>
      <c r="D126" s="112">
        <f t="shared" si="0"/>
        <v>2.686199303580197E-2</v>
      </c>
      <c r="E126" s="111"/>
    </row>
    <row r="127" spans="1:5" x14ac:dyDescent="0.2">
      <c r="A127" s="109">
        <v>5139</v>
      </c>
      <c r="B127" s="106" t="s">
        <v>443</v>
      </c>
      <c r="C127" s="110">
        <v>827</v>
      </c>
      <c r="D127" s="112">
        <f t="shared" si="0"/>
        <v>2.5896848493512839E-4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102622.96</v>
      </c>
      <c r="D128" s="112">
        <f t="shared" si="0"/>
        <v>3.2135565260892729E-2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0</v>
      </c>
      <c r="D129" s="112">
        <f t="shared" si="0"/>
        <v>0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0</v>
      </c>
      <c r="D131" s="112">
        <f t="shared" si="0"/>
        <v>0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0</v>
      </c>
      <c r="D135" s="112">
        <f t="shared" si="0"/>
        <v>0</v>
      </c>
      <c r="E135" s="111"/>
    </row>
    <row r="136" spans="1:5" x14ac:dyDescent="0.2">
      <c r="A136" s="109">
        <v>5231</v>
      </c>
      <c r="B136" s="106" t="s">
        <v>451</v>
      </c>
      <c r="C136" s="110">
        <v>0</v>
      </c>
      <c r="D136" s="112">
        <f t="shared" si="0"/>
        <v>0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102622.96</v>
      </c>
      <c r="D138" s="112">
        <f t="shared" si="0"/>
        <v>3.2135565260892729E-2</v>
      </c>
      <c r="E138" s="111"/>
    </row>
    <row r="139" spans="1:5" x14ac:dyDescent="0.2">
      <c r="A139" s="109">
        <v>5241</v>
      </c>
      <c r="B139" s="106" t="s">
        <v>453</v>
      </c>
      <c r="C139" s="110">
        <v>102622.96</v>
      </c>
      <c r="D139" s="112">
        <f t="shared" si="0"/>
        <v>3.2135565260892729E-2</v>
      </c>
      <c r="E139" s="111"/>
    </row>
    <row r="140" spans="1:5" x14ac:dyDescent="0.2">
      <c r="A140" s="109">
        <v>5242</v>
      </c>
      <c r="B140" s="106" t="s">
        <v>454</v>
      </c>
      <c r="C140" s="110">
        <v>0</v>
      </c>
      <c r="D140" s="112">
        <f t="shared" si="0"/>
        <v>0</v>
      </c>
      <c r="E140" s="111"/>
    </row>
    <row r="141" spans="1:5" x14ac:dyDescent="0.2">
      <c r="A141" s="109">
        <v>5243</v>
      </c>
      <c r="B141" s="106" t="s">
        <v>455</v>
      </c>
      <c r="C141" s="110">
        <v>0</v>
      </c>
      <c r="D141" s="112">
        <f t="shared" si="0"/>
        <v>0</v>
      </c>
      <c r="E141" s="111"/>
    </row>
    <row r="142" spans="1:5" x14ac:dyDescent="0.2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0</v>
      </c>
      <c r="D143" s="112">
        <f t="shared" si="0"/>
        <v>0</v>
      </c>
      <c r="E143" s="111"/>
    </row>
    <row r="144" spans="1:5" x14ac:dyDescent="0.2">
      <c r="A144" s="109">
        <v>5251</v>
      </c>
      <c r="B144" s="106" t="s">
        <v>457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5252</v>
      </c>
      <c r="B145" s="106" t="s">
        <v>458</v>
      </c>
      <c r="C145" s="110">
        <v>0</v>
      </c>
      <c r="D145" s="112">
        <f t="shared" si="0"/>
        <v>0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0</v>
      </c>
      <c r="D161" s="112">
        <f t="shared" si="0"/>
        <v>0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0</v>
      </c>
      <c r="D168" s="112">
        <f t="shared" si="1"/>
        <v>0</v>
      </c>
      <c r="E168" s="111"/>
    </row>
    <row r="169" spans="1:5" x14ac:dyDescent="0.2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x14ac:dyDescent="0.2">
      <c r="A170" s="109">
        <v>5332</v>
      </c>
      <c r="B170" s="106" t="s">
        <v>480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0</v>
      </c>
      <c r="D171" s="112">
        <f t="shared" si="1"/>
        <v>0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0</v>
      </c>
      <c r="D172" s="112">
        <f t="shared" si="1"/>
        <v>0</v>
      </c>
      <c r="E172" s="111"/>
    </row>
    <row r="173" spans="1:5" x14ac:dyDescent="0.2">
      <c r="A173" s="109">
        <v>5411</v>
      </c>
      <c r="B173" s="106" t="s">
        <v>483</v>
      </c>
      <c r="C173" s="110">
        <v>0</v>
      </c>
      <c r="D173" s="112">
        <f t="shared" si="1"/>
        <v>0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0</v>
      </c>
      <c r="D186" s="112">
        <f t="shared" si="1"/>
        <v>0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0</v>
      </c>
      <c r="D187" s="112">
        <f t="shared" si="1"/>
        <v>0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0</v>
      </c>
      <c r="D192" s="112">
        <f t="shared" si="1"/>
        <v>0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0</v>
      </c>
      <c r="D194" s="112">
        <f t="shared" si="1"/>
        <v>0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71" sqref="A71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70" t="s">
        <v>652</v>
      </c>
      <c r="B1" s="170"/>
      <c r="C1" s="170"/>
      <c r="D1" s="82" t="s">
        <v>244</v>
      </c>
      <c r="E1" s="83">
        <v>2019</v>
      </c>
    </row>
    <row r="2" spans="1:5" ht="18.95" customHeight="1" x14ac:dyDescent="0.2">
      <c r="A2" s="170" t="s">
        <v>524</v>
      </c>
      <c r="B2" s="170"/>
      <c r="C2" s="170"/>
      <c r="D2" s="82" t="s">
        <v>246</v>
      </c>
      <c r="E2" s="83" t="str">
        <f>ESF!H2</f>
        <v>Trimestral</v>
      </c>
    </row>
    <row r="3" spans="1:5" ht="18.95" customHeight="1" x14ac:dyDescent="0.2">
      <c r="A3" s="170" t="s">
        <v>653</v>
      </c>
      <c r="B3" s="170"/>
      <c r="C3" s="170"/>
      <c r="D3" s="82" t="s">
        <v>248</v>
      </c>
      <c r="E3" s="83">
        <f>ESF!H3</f>
        <v>1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0</v>
      </c>
    </row>
    <row r="9" spans="1:5" x14ac:dyDescent="0.2">
      <c r="A9" s="88">
        <v>3120</v>
      </c>
      <c r="B9" s="84" t="s">
        <v>525</v>
      </c>
      <c r="C9" s="89">
        <v>0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30172.05</v>
      </c>
    </row>
    <row r="15" spans="1:5" x14ac:dyDescent="0.2">
      <c r="A15" s="88">
        <v>3220</v>
      </c>
      <c r="B15" s="84" t="s">
        <v>529</v>
      </c>
      <c r="C15" s="89">
        <v>-682809.16</v>
      </c>
    </row>
    <row r="16" spans="1:5" x14ac:dyDescent="0.2">
      <c r="A16" s="88">
        <v>3230</v>
      </c>
      <c r="B16" s="84" t="s">
        <v>530</v>
      </c>
      <c r="C16" s="89">
        <f>SUM(C17:C20)</f>
        <v>0</v>
      </c>
    </row>
    <row r="17" spans="1:3" x14ac:dyDescent="0.2">
      <c r="A17" s="88">
        <v>3231</v>
      </c>
      <c r="B17" s="84" t="s">
        <v>531</v>
      </c>
      <c r="C17" s="89">
        <v>0</v>
      </c>
    </row>
    <row r="18" spans="1:3" x14ac:dyDescent="0.2">
      <c r="A18" s="88">
        <v>3232</v>
      </c>
      <c r="B18" s="84" t="s">
        <v>532</v>
      </c>
      <c r="C18" s="89">
        <v>0</v>
      </c>
    </row>
    <row r="19" spans="1:3" x14ac:dyDescent="0.2">
      <c r="A19" s="88">
        <v>3233</v>
      </c>
      <c r="B19" s="84" t="s">
        <v>533</v>
      </c>
      <c r="C19" s="89">
        <v>0</v>
      </c>
    </row>
    <row r="20" spans="1:3" x14ac:dyDescent="0.2">
      <c r="A20" s="88">
        <v>3239</v>
      </c>
      <c r="B20" s="84" t="s">
        <v>534</v>
      </c>
      <c r="C20" s="89">
        <v>0</v>
      </c>
    </row>
    <row r="21" spans="1:3" x14ac:dyDescent="0.2">
      <c r="A21" s="88">
        <v>3240</v>
      </c>
      <c r="B21" s="84" t="s">
        <v>535</v>
      </c>
      <c r="C21" s="89">
        <f>SUM(C22:C24)</f>
        <v>0</v>
      </c>
    </row>
    <row r="22" spans="1:3" x14ac:dyDescent="0.2">
      <c r="A22" s="88">
        <v>3241</v>
      </c>
      <c r="B22" s="84" t="s">
        <v>536</v>
      </c>
      <c r="C22" s="89">
        <v>0</v>
      </c>
    </row>
    <row r="23" spans="1:3" x14ac:dyDescent="0.2">
      <c r="A23" s="88">
        <v>3242</v>
      </c>
      <c r="B23" s="84" t="s">
        <v>537</v>
      </c>
      <c r="C23" s="89">
        <v>0</v>
      </c>
    </row>
    <row r="24" spans="1:3" x14ac:dyDescent="0.2">
      <c r="A24" s="88">
        <v>3243</v>
      </c>
      <c r="B24" s="84" t="s">
        <v>538</v>
      </c>
      <c r="C24" s="89">
        <v>0</v>
      </c>
    </row>
    <row r="25" spans="1:3" x14ac:dyDescent="0.2">
      <c r="A25" s="88">
        <v>3250</v>
      </c>
      <c r="B25" s="84" t="s">
        <v>539</v>
      </c>
      <c r="C25" s="89">
        <f>SUM(C26:C27)</f>
        <v>0</v>
      </c>
    </row>
    <row r="26" spans="1:3" x14ac:dyDescent="0.2">
      <c r="A26" s="88">
        <v>3251</v>
      </c>
      <c r="B26" s="84" t="s">
        <v>540</v>
      </c>
      <c r="C26" s="89">
        <v>0</v>
      </c>
    </row>
    <row r="27" spans="1:3" x14ac:dyDescent="0.2">
      <c r="A27" s="88">
        <v>3252</v>
      </c>
      <c r="B27" s="84" t="s">
        <v>541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43" workbookViewId="0">
      <selection activeCell="G21" sqref="G21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70" t="s">
        <v>652</v>
      </c>
      <c r="B1" s="170"/>
      <c r="C1" s="170"/>
      <c r="D1" s="82" t="s">
        <v>244</v>
      </c>
      <c r="E1" s="83">
        <v>2019</v>
      </c>
    </row>
    <row r="2" spans="1:5" s="90" customFormat="1" ht="18.95" customHeight="1" x14ac:dyDescent="0.25">
      <c r="A2" s="170" t="s">
        <v>542</v>
      </c>
      <c r="B2" s="170"/>
      <c r="C2" s="170"/>
      <c r="D2" s="82" t="s">
        <v>246</v>
      </c>
      <c r="E2" s="83" t="str">
        <f>ESF!H2</f>
        <v>Trimestral</v>
      </c>
    </row>
    <row r="3" spans="1:5" s="90" customFormat="1" ht="18.95" customHeight="1" x14ac:dyDescent="0.25">
      <c r="A3" s="170" t="s">
        <v>653</v>
      </c>
      <c r="B3" s="170"/>
      <c r="C3" s="170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0</v>
      </c>
      <c r="D8" s="89">
        <v>0</v>
      </c>
    </row>
    <row r="9" spans="1:5" x14ac:dyDescent="0.2">
      <c r="A9" s="88">
        <v>1112</v>
      </c>
      <c r="B9" s="84" t="s">
        <v>544</v>
      </c>
      <c r="C9" s="89">
        <v>0</v>
      </c>
      <c r="D9" s="89">
        <v>0</v>
      </c>
    </row>
    <row r="10" spans="1:5" x14ac:dyDescent="0.2">
      <c r="A10" s="88">
        <v>1113</v>
      </c>
      <c r="B10" s="84" t="s">
        <v>545</v>
      </c>
      <c r="C10" s="89">
        <v>-511283</v>
      </c>
      <c r="D10" s="89">
        <v>-117800.03</v>
      </c>
    </row>
    <row r="11" spans="1:5" x14ac:dyDescent="0.2">
      <c r="A11" s="88">
        <v>1114</v>
      </c>
      <c r="B11" s="84" t="s">
        <v>250</v>
      </c>
      <c r="C11" s="89">
        <v>0</v>
      </c>
      <c r="D11" s="89">
        <v>0</v>
      </c>
    </row>
    <row r="12" spans="1:5" x14ac:dyDescent="0.2">
      <c r="A12" s="88">
        <v>1115</v>
      </c>
      <c r="B12" s="84" t="s">
        <v>251</v>
      </c>
      <c r="C12" s="89">
        <v>0</v>
      </c>
      <c r="D12" s="89">
        <v>0</v>
      </c>
    </row>
    <row r="13" spans="1:5" x14ac:dyDescent="0.2">
      <c r="A13" s="88">
        <v>1116</v>
      </c>
      <c r="B13" s="84" t="s">
        <v>546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f>SUM(C8:C14)</f>
        <v>-511283</v>
      </c>
      <c r="D15" s="89">
        <f>SUM(D8:D14)</f>
        <v>-117800.03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0</v>
      </c>
    </row>
    <row r="21" spans="1:5" x14ac:dyDescent="0.2">
      <c r="A21" s="88">
        <v>1231</v>
      </c>
      <c r="B21" s="84" t="s">
        <v>285</v>
      </c>
      <c r="C21" s="89">
        <v>0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0</v>
      </c>
    </row>
    <row r="24" spans="1:5" x14ac:dyDescent="0.2">
      <c r="A24" s="88">
        <v>1234</v>
      </c>
      <c r="B24" s="84" t="s">
        <v>288</v>
      </c>
      <c r="C24" s="89">
        <v>0</v>
      </c>
    </row>
    <row r="25" spans="1:5" x14ac:dyDescent="0.2">
      <c r="A25" s="88">
        <v>1235</v>
      </c>
      <c r="B25" s="84" t="s">
        <v>289</v>
      </c>
      <c r="C25" s="89">
        <v>0</v>
      </c>
    </row>
    <row r="26" spans="1:5" x14ac:dyDescent="0.2">
      <c r="A26" s="88">
        <v>1236</v>
      </c>
      <c r="B26" s="84" t="s">
        <v>290</v>
      </c>
      <c r="C26" s="89">
        <v>0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94092.95</v>
      </c>
    </row>
    <row r="29" spans="1:5" x14ac:dyDescent="0.2">
      <c r="A29" s="88">
        <v>1241</v>
      </c>
      <c r="B29" s="84" t="s">
        <v>293</v>
      </c>
      <c r="C29" s="89">
        <v>94092.95</v>
      </c>
    </row>
    <row r="30" spans="1:5" x14ac:dyDescent="0.2">
      <c r="A30" s="88">
        <v>1242</v>
      </c>
      <c r="B30" s="84" t="s">
        <v>294</v>
      </c>
      <c r="C30" s="89">
        <v>0</v>
      </c>
    </row>
    <row r="31" spans="1:5" x14ac:dyDescent="0.2">
      <c r="A31" s="88">
        <v>1243</v>
      </c>
      <c r="B31" s="84" t="s">
        <v>295</v>
      </c>
      <c r="C31" s="89">
        <v>0</v>
      </c>
    </row>
    <row r="32" spans="1:5" x14ac:dyDescent="0.2">
      <c r="A32" s="88">
        <v>1244</v>
      </c>
      <c r="B32" s="84" t="s">
        <v>296</v>
      </c>
      <c r="C32" s="89">
        <v>0</v>
      </c>
    </row>
    <row r="33" spans="1:5" x14ac:dyDescent="0.2">
      <c r="A33" s="88">
        <v>1245</v>
      </c>
      <c r="B33" s="84" t="s">
        <v>297</v>
      </c>
      <c r="C33" s="89">
        <v>0</v>
      </c>
    </row>
    <row r="34" spans="1:5" x14ac:dyDescent="0.2">
      <c r="A34" s="88">
        <v>1246</v>
      </c>
      <c r="B34" s="84" t="s">
        <v>298</v>
      </c>
      <c r="C34" s="89">
        <v>0</v>
      </c>
    </row>
    <row r="35" spans="1:5" x14ac:dyDescent="0.2">
      <c r="A35" s="88">
        <v>1247</v>
      </c>
      <c r="B35" s="84" t="s">
        <v>299</v>
      </c>
      <c r="C35" s="89">
        <v>0</v>
      </c>
    </row>
    <row r="36" spans="1:5" x14ac:dyDescent="0.2">
      <c r="A36" s="88">
        <v>1248</v>
      </c>
      <c r="B36" s="84" t="s">
        <v>300</v>
      </c>
      <c r="C36" s="89">
        <v>0</v>
      </c>
    </row>
    <row r="37" spans="1:5" x14ac:dyDescent="0.2">
      <c r="A37" s="88">
        <v>1250</v>
      </c>
      <c r="B37" s="84" t="s">
        <v>302</v>
      </c>
      <c r="C37" s="89">
        <f>SUM(C38:C42)</f>
        <v>0</v>
      </c>
    </row>
    <row r="38" spans="1:5" x14ac:dyDescent="0.2">
      <c r="A38" s="88">
        <v>1251</v>
      </c>
      <c r="B38" s="84" t="s">
        <v>303</v>
      </c>
      <c r="C38" s="89">
        <v>0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0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0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0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0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0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OCTAVIO OSORIO GARCIA</cp:lastModifiedBy>
  <cp:lastPrinted>2019-02-13T21:19:08Z</cp:lastPrinted>
  <dcterms:created xsi:type="dcterms:W3CDTF">2012-12-11T20:36:24Z</dcterms:created>
  <dcterms:modified xsi:type="dcterms:W3CDTF">2019-10-28T19:01:42Z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