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5" i="1" l="1"/>
  <c r="I34" i="1"/>
  <c r="I33" i="1"/>
  <c r="I32" i="1"/>
  <c r="I30" i="1"/>
  <c r="I29" i="1"/>
  <c r="I28" i="1"/>
  <c r="I27" i="1"/>
  <c r="I25" i="1"/>
  <c r="I24" i="1"/>
  <c r="I22" i="1"/>
  <c r="I20" i="1"/>
  <c r="I17" i="1"/>
  <c r="I16" i="1"/>
  <c r="I15" i="1"/>
  <c r="I14" i="1"/>
  <c r="I13" i="1"/>
  <c r="I12" i="1"/>
  <c r="I9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I21" i="1" s="1"/>
  <c r="F20" i="1"/>
  <c r="F18" i="1"/>
  <c r="I18" i="1" s="1"/>
  <c r="F17" i="1"/>
  <c r="F16" i="1"/>
  <c r="F15" i="1"/>
  <c r="F14" i="1"/>
  <c r="F13" i="1"/>
  <c r="F12" i="1"/>
  <c r="F11" i="1"/>
  <c r="F9" i="1"/>
  <c r="F8" i="1"/>
  <c r="I8" i="1" s="1"/>
  <c r="I31" i="1"/>
  <c r="H31" i="1"/>
  <c r="G31" i="1"/>
  <c r="I26" i="1"/>
  <c r="H26" i="1"/>
  <c r="G26" i="1"/>
  <c r="I23" i="1"/>
  <c r="H23" i="1"/>
  <c r="G23" i="1"/>
  <c r="H19" i="1"/>
  <c r="G19" i="1"/>
  <c r="H10" i="1"/>
  <c r="G10" i="1"/>
  <c r="H7" i="1"/>
  <c r="G7" i="1"/>
  <c r="G37" i="1" s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E37" i="1" l="1"/>
  <c r="F19" i="1"/>
  <c r="I19" i="1"/>
  <c r="F10" i="1"/>
  <c r="D37" i="1"/>
  <c r="H37" i="1"/>
  <c r="I11" i="1"/>
  <c r="I10" i="1" s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<sst xmlns="http://schemas.openxmlformats.org/spreadsheetml/2006/main" count="65" uniqueCount="65">
  <si>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</si>
  <si>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</si>
  <si>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</si>
  <si>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</si>
  <si>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</si>
  <si>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</si>
  <si>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</si>
  <si>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</si>
  <si>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</si>
  <si>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</si>
  <si>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</si>
  <si>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</si>
  <si>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</si>
  <si>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</si>
  <si>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</si>
  <si>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</si>
  <si>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</si>
  <si>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</si>
  <si>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</si>
  <si>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</si>
  <si>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</si>
  <si>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</si>
  <si>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</si>
  <si>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</si>
  <si>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</si>
  <si>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</si>
  <si>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</si>
  <si>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</si>
  <si>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</si>
  <si>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</si>
  <si>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</si>
  <si>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</si>
  <si>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</si>
  <si>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</si>
  <si>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</si>
  <si>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</si>
  <si>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</si>
  <si>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</si>
  <si>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</si>
  <si>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</si>
  <si>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</si>
  <si>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</si>
  <si>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</si>
  <si>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</si>
  <si>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</si>
  <si>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</si>
  <si>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</si>
  <si>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</si>
  <si>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</si>
  <si>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</si>
  <si>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</si>
  <si>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</si>
  <si>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</si>
  <si>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</si>
  <si>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</si>
  <si>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</si>
  <si>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</si>
  <si>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</si>
  <si>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</si>
  <si>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</si>
  <si>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</si>
  <si>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</si>
  <si>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</si>
  <si>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</si>
  <si>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OCAMPO
GASTO POR CATEGORÍA PROGRAMÁTICA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</si>
</sst>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topLeftCell="A4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47682176.18</v>
      </c>
      <c r="F7" s="18">
        <f t="shared" ref="F7:I7" si="0">SUM(F8:F9)</f>
        <v>47682176.18</v>
      </c>
      <c r="G7" s="18">
        <f t="shared" si="0"/>
        <v>40113702.119999997</v>
      </c>
      <c r="H7" s="18">
        <f t="shared" si="0"/>
        <v>38062857.799999997</v>
      </c>
      <c r="I7" s="18">
        <f t="shared" si="0"/>
        <v>7568474.0600000024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47682176.18</v>
      </c>
      <c r="F8" s="19">
        <f>D8+E8</f>
        <v>47682176.18</v>
      </c>
      <c r="G8" s="19">
        <v>40113702.119999997</v>
      </c>
      <c r="H8" s="19">
        <v>38062857.799999997</v>
      </c>
      <c r="I8" s="19">
        <f>F8-G8</f>
        <v>7568474.0600000024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110041243.58999999</v>
      </c>
      <c r="E10" s="18">
        <f>SUM(E11:E18)</f>
        <v>24773960.349999998</v>
      </c>
      <c r="F10" s="18">
        <f t="shared" ref="F10:I10" si="1">SUM(F11:F18)</f>
        <v>134815203.94</v>
      </c>
      <c r="G10" s="18">
        <f t="shared" si="1"/>
        <v>129677480.64</v>
      </c>
      <c r="H10" s="18">
        <f t="shared" si="1"/>
        <v>120585027.47999999</v>
      </c>
      <c r="I10" s="18">
        <f t="shared" si="1"/>
        <v>5137723.2999999896</v>
      </c>
    </row>
    <row r="11" spans="1:9" x14ac:dyDescent="0.2">
      <c r="A11" s="27" t="s">
        <v>46</v>
      </c>
      <c r="B11" s="9"/>
      <c r="C11" s="3" t="s">
        <v>4</v>
      </c>
      <c r="D11" s="19">
        <v>108520075.70999999</v>
      </c>
      <c r="E11" s="19">
        <v>-11344157.199999999</v>
      </c>
      <c r="F11" s="19">
        <f t="shared" ref="F11:F18" si="2">D11+E11</f>
        <v>97175918.50999999</v>
      </c>
      <c r="G11" s="19">
        <v>93297781.079999998</v>
      </c>
      <c r="H11" s="19">
        <v>91629021.959999993</v>
      </c>
      <c r="I11" s="19">
        <f t="shared" ref="I11:I18" si="3">F11-G11</f>
        <v>3878137.4299999923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1521167.88</v>
      </c>
      <c r="E18" s="19">
        <v>36118117.549999997</v>
      </c>
      <c r="F18" s="19">
        <f t="shared" si="2"/>
        <v>37639285.43</v>
      </c>
      <c r="G18" s="19">
        <v>36379699.560000002</v>
      </c>
      <c r="H18" s="19">
        <v>28956005.52</v>
      </c>
      <c r="I18" s="19">
        <f t="shared" si="3"/>
        <v>1259585.8699999973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930266.08</v>
      </c>
      <c r="E19" s="18">
        <f>SUM(E20:E22)</f>
        <v>-3085.22</v>
      </c>
      <c r="F19" s="18">
        <f t="shared" ref="F19:I19" si="4">SUM(F20:F22)</f>
        <v>927180.86</v>
      </c>
      <c r="G19" s="18">
        <f t="shared" si="4"/>
        <v>914863.89</v>
      </c>
      <c r="H19" s="18">
        <f t="shared" si="4"/>
        <v>914263.89</v>
      </c>
      <c r="I19" s="18">
        <f t="shared" si="4"/>
        <v>12316.969999999972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930266.08</v>
      </c>
      <c r="E21" s="19">
        <v>-3085.22</v>
      </c>
      <c r="F21" s="19">
        <f t="shared" si="5"/>
        <v>927180.86</v>
      </c>
      <c r="G21" s="19">
        <v>914863.89</v>
      </c>
      <c r="H21" s="19">
        <v>914263.89</v>
      </c>
      <c r="I21" s="19">
        <f t="shared" si="6"/>
        <v>12316.969999999972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110971509.66999999</v>
      </c>
      <c r="E37" s="24">
        <f t="shared" ref="E37:I37" si="16">SUM(E7+E10+E19+E23+E26+E31)</f>
        <v>72453051.310000002</v>
      </c>
      <c r="F37" s="24">
        <f t="shared" si="16"/>
        <v>183424560.98000002</v>
      </c>
      <c r="G37" s="24">
        <f t="shared" si="16"/>
        <v>170706046.64999998</v>
      </c>
      <c r="H37" s="24">
        <f t="shared" si="16"/>
        <v>159562149.16999996</v>
      </c>
      <c r="I37" s="24">
        <f t="shared" si="16"/>
        <v>12718514.329999993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2017-03-30T22:19:49Z</cp:lastPrinted>
  <dcterms:created xsi:type="dcterms:W3CDTF">2012-12-11T21:13:37Z</dcterms:created>
  <dcterms:modified xsi:type="dcterms:W3CDTF">2019-01-30T18:36:49Z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