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15360" windowHeight="8340" tabRatio="885"/>
  </bookViews>
  <sheets>
    <sheet name="COG" sheetId="6" r:id="rId1"/>
    <sheet name="CTG" sheetId="8" r:id="rId2"/>
    <sheet name="CA" sheetId="4" r:id="rId3"/>
    <sheet name="CFG" sheetId="5" r:id="rId4"/>
  </sheets>
  <definedNames>
    <definedName name="_xlnm._FilterDatabase" localSheetId="3" hidden="1">CFG!$A$3:$H$40</definedName>
    <definedName name="_xlnm._FilterDatabase" localSheetId="0" hidden="1">COG!$A$3:$H$76</definedName>
  </definedNames>
  <calcPr calcId="152511"/>
</workbook>
</file>

<file path=xl/calcChain.xml><?xml version="1.0" encoding="utf-8"?>
<calcChain xmlns="http://schemas.openxmlformats.org/spreadsheetml/2006/main">
  <c r="E40" i="4" l="1"/>
  <c r="H40" i="4" s="1"/>
  <c r="E39" i="4"/>
  <c r="H39" i="4" s="1"/>
  <c r="E38" i="4"/>
  <c r="H38" i="4" s="1"/>
  <c r="E37" i="4"/>
  <c r="H37" i="4" s="1"/>
  <c r="E36" i="4"/>
  <c r="H36" i="4" s="1"/>
  <c r="E35" i="4"/>
  <c r="H35" i="4" s="1"/>
  <c r="E34" i="4"/>
  <c r="H34" i="4" s="1"/>
  <c r="E33" i="4"/>
  <c r="H33" i="4" s="1"/>
  <c r="E32" i="4"/>
  <c r="H32" i="4" s="1"/>
  <c r="E31" i="4"/>
  <c r="H31" i="4" s="1"/>
  <c r="E30" i="4"/>
  <c r="H30" i="4" s="1"/>
  <c r="E29" i="4"/>
  <c r="H29" i="4" s="1"/>
  <c r="E28" i="4"/>
  <c r="H28" i="4" s="1"/>
  <c r="E27" i="4"/>
  <c r="H27" i="4" s="1"/>
  <c r="E26" i="4"/>
  <c r="H26" i="4" s="1"/>
  <c r="E25" i="4"/>
  <c r="H25" i="4" s="1"/>
  <c r="E24" i="4"/>
  <c r="H24" i="4" s="1"/>
  <c r="E23" i="4"/>
  <c r="H23" i="4" s="1"/>
  <c r="E22" i="4"/>
  <c r="H22" i="4" s="1"/>
  <c r="E21" i="4"/>
  <c r="H21" i="4" s="1"/>
  <c r="E20" i="4"/>
  <c r="H20" i="4" s="1"/>
  <c r="E19" i="4"/>
  <c r="H19" i="4" s="1"/>
  <c r="E18" i="4"/>
  <c r="H18" i="4" s="1"/>
  <c r="E17" i="4"/>
  <c r="H17" i="4" s="1"/>
  <c r="E16" i="4"/>
  <c r="H16" i="4" s="1"/>
  <c r="E15" i="4"/>
  <c r="H15" i="4" s="1"/>
  <c r="E14" i="4"/>
  <c r="H14" i="4" s="1"/>
  <c r="H79" i="4" l="1"/>
  <c r="G79" i="4"/>
  <c r="F79" i="4"/>
  <c r="E79" i="4"/>
  <c r="D79" i="4"/>
  <c r="H77" i="4"/>
  <c r="H75" i="4"/>
  <c r="H73" i="4"/>
  <c r="H71" i="4"/>
  <c r="H69" i="4"/>
  <c r="H67" i="4"/>
  <c r="H65" i="4"/>
  <c r="E77" i="4"/>
  <c r="E75" i="4"/>
  <c r="E73" i="4"/>
  <c r="E71" i="4"/>
  <c r="E69" i="4"/>
  <c r="E67" i="4"/>
  <c r="E65" i="4"/>
  <c r="C79" i="4"/>
  <c r="H57" i="4"/>
  <c r="G57" i="4"/>
  <c r="F57" i="4"/>
  <c r="H55" i="4"/>
  <c r="H54" i="4"/>
  <c r="H53" i="4"/>
  <c r="H52" i="4"/>
  <c r="E57" i="4"/>
  <c r="E55" i="4"/>
  <c r="E54" i="4"/>
  <c r="E53" i="4"/>
  <c r="E52" i="4"/>
  <c r="D57" i="4"/>
  <c r="C57" i="4"/>
  <c r="E13" i="4"/>
  <c r="H13" i="4" s="1"/>
  <c r="E12" i="4"/>
  <c r="H12" i="4" s="1"/>
  <c r="E11" i="4"/>
  <c r="H11" i="4" s="1"/>
  <c r="E10" i="4"/>
  <c r="H10" i="4" s="1"/>
  <c r="E9" i="4"/>
  <c r="H9" i="4" s="1"/>
  <c r="E8" i="4"/>
  <c r="H8" i="4" s="1"/>
  <c r="E7" i="4"/>
  <c r="H7" i="4" s="1"/>
  <c r="G43" i="4"/>
  <c r="F43" i="4"/>
  <c r="D43" i="4"/>
  <c r="C43" i="4"/>
  <c r="H43" i="4" l="1"/>
  <c r="E43" i="4"/>
  <c r="H40" i="5" l="1"/>
  <c r="H39" i="5"/>
  <c r="H38" i="5"/>
  <c r="H37" i="5"/>
  <c r="H36" i="5" s="1"/>
  <c r="H34" i="5"/>
  <c r="H33" i="5"/>
  <c r="H32" i="5"/>
  <c r="H31" i="5"/>
  <c r="H30" i="5"/>
  <c r="H29" i="5"/>
  <c r="H28" i="5"/>
  <c r="H27" i="5"/>
  <c r="H23" i="5"/>
  <c r="H22" i="5"/>
  <c r="H12" i="5"/>
  <c r="H10" i="5"/>
  <c r="H7" i="5"/>
  <c r="E40" i="5"/>
  <c r="E39" i="5"/>
  <c r="E38" i="5"/>
  <c r="E36" i="5" s="1"/>
  <c r="E37" i="5"/>
  <c r="E34" i="5"/>
  <c r="E33" i="5"/>
  <c r="E32" i="5"/>
  <c r="E31" i="5"/>
  <c r="E30" i="5"/>
  <c r="E29" i="5"/>
  <c r="E28" i="5"/>
  <c r="E27" i="5"/>
  <c r="E26" i="5"/>
  <c r="H26" i="5" s="1"/>
  <c r="E23" i="5"/>
  <c r="E22" i="5"/>
  <c r="E21" i="5"/>
  <c r="H21" i="5" s="1"/>
  <c r="E20" i="5"/>
  <c r="H20" i="5" s="1"/>
  <c r="E19" i="5"/>
  <c r="H19" i="5" s="1"/>
  <c r="E18" i="5"/>
  <c r="H18" i="5" s="1"/>
  <c r="E17" i="5"/>
  <c r="H17" i="5" s="1"/>
  <c r="E14" i="5"/>
  <c r="H14" i="5" s="1"/>
  <c r="E13" i="5"/>
  <c r="H13" i="5" s="1"/>
  <c r="E12" i="5"/>
  <c r="E11" i="5"/>
  <c r="H11" i="5" s="1"/>
  <c r="E10" i="5"/>
  <c r="E9" i="5"/>
  <c r="H9" i="5" s="1"/>
  <c r="E8" i="5"/>
  <c r="H8" i="5" s="1"/>
  <c r="E7" i="5"/>
  <c r="G36" i="5"/>
  <c r="G25" i="5"/>
  <c r="G16" i="5"/>
  <c r="G6" i="5"/>
  <c r="F36" i="5"/>
  <c r="F25" i="5"/>
  <c r="F16" i="5"/>
  <c r="F6" i="5"/>
  <c r="D36" i="5"/>
  <c r="D25" i="5"/>
  <c r="D16" i="5"/>
  <c r="D6" i="5"/>
  <c r="C36" i="5"/>
  <c r="C25" i="5"/>
  <c r="C16" i="5"/>
  <c r="C6" i="5"/>
  <c r="G16" i="8"/>
  <c r="F16" i="8"/>
  <c r="E14" i="8"/>
  <c r="H14" i="8" s="1"/>
  <c r="E12" i="8"/>
  <c r="H12" i="8" s="1"/>
  <c r="E10" i="8"/>
  <c r="H10" i="8" s="1"/>
  <c r="E8" i="8"/>
  <c r="H8" i="8" s="1"/>
  <c r="E6" i="8"/>
  <c r="H6" i="8" s="1"/>
  <c r="D16" i="8"/>
  <c r="C16" i="8"/>
  <c r="E6" i="6"/>
  <c r="H6" i="6" s="1"/>
  <c r="E7" i="6"/>
  <c r="H7" i="6" s="1"/>
  <c r="E8" i="6"/>
  <c r="H8" i="6" s="1"/>
  <c r="E9" i="6"/>
  <c r="E10" i="6"/>
  <c r="H10" i="6" s="1"/>
  <c r="E11" i="6"/>
  <c r="E12" i="6"/>
  <c r="H76" i="6"/>
  <c r="H75" i="6"/>
  <c r="H74" i="6"/>
  <c r="H73" i="6"/>
  <c r="H72" i="6"/>
  <c r="H71" i="6"/>
  <c r="H70" i="6"/>
  <c r="H69" i="6"/>
  <c r="H67" i="6"/>
  <c r="H66" i="6"/>
  <c r="H64" i="6"/>
  <c r="H63" i="6"/>
  <c r="H62" i="6"/>
  <c r="H61" i="6"/>
  <c r="H60" i="6"/>
  <c r="H59" i="6"/>
  <c r="H58" i="6"/>
  <c r="H57" i="6"/>
  <c r="H56" i="6"/>
  <c r="H52" i="6"/>
  <c r="H50" i="6"/>
  <c r="H48" i="6"/>
  <c r="H47" i="6"/>
  <c r="H46" i="6"/>
  <c r="H45" i="6"/>
  <c r="H42" i="6"/>
  <c r="H41" i="6"/>
  <c r="H40" i="6"/>
  <c r="H39" i="6"/>
  <c r="H38" i="6"/>
  <c r="H37" i="6"/>
  <c r="H35" i="6"/>
  <c r="H31" i="6"/>
  <c r="H30" i="6"/>
  <c r="H18" i="6"/>
  <c r="H12" i="6"/>
  <c r="H11" i="6"/>
  <c r="H9" i="6"/>
  <c r="E76" i="6"/>
  <c r="E75" i="6"/>
  <c r="E74" i="6"/>
  <c r="E73" i="6"/>
  <c r="E72" i="6"/>
  <c r="E71" i="6"/>
  <c r="E70" i="6"/>
  <c r="E69" i="6"/>
  <c r="E68" i="6"/>
  <c r="H68" i="6" s="1"/>
  <c r="E67" i="6"/>
  <c r="E66" i="6"/>
  <c r="E64" i="6"/>
  <c r="E63" i="6"/>
  <c r="E62" i="6"/>
  <c r="E61" i="6"/>
  <c r="E60" i="6"/>
  <c r="E59" i="6"/>
  <c r="E58" i="6"/>
  <c r="E57" i="6"/>
  <c r="E56" i="6"/>
  <c r="E55" i="6"/>
  <c r="H55" i="6" s="1"/>
  <c r="E54" i="6"/>
  <c r="H54" i="6" s="1"/>
  <c r="E52" i="6"/>
  <c r="E51" i="6"/>
  <c r="H51" i="6" s="1"/>
  <c r="E50" i="6"/>
  <c r="E49" i="6"/>
  <c r="H49" i="6" s="1"/>
  <c r="E48" i="6"/>
  <c r="E47" i="6"/>
  <c r="E46" i="6"/>
  <c r="E45" i="6"/>
  <c r="E44" i="6"/>
  <c r="H44" i="6" s="1"/>
  <c r="E42" i="6"/>
  <c r="E41" i="6"/>
  <c r="E40" i="6"/>
  <c r="E39" i="6"/>
  <c r="E38" i="6"/>
  <c r="E37" i="6"/>
  <c r="E36" i="6"/>
  <c r="H36" i="6" s="1"/>
  <c r="E35" i="6"/>
  <c r="E34" i="6"/>
  <c r="H34" i="6" s="1"/>
  <c r="E32" i="6"/>
  <c r="H32" i="6" s="1"/>
  <c r="E31" i="6"/>
  <c r="E30" i="6"/>
  <c r="E29" i="6"/>
  <c r="H29" i="6" s="1"/>
  <c r="E28" i="6"/>
  <c r="H28" i="6" s="1"/>
  <c r="E27" i="6"/>
  <c r="H27" i="6" s="1"/>
  <c r="E26" i="6"/>
  <c r="H26" i="6" s="1"/>
  <c r="E25" i="6"/>
  <c r="H25" i="6" s="1"/>
  <c r="E24" i="6"/>
  <c r="H24" i="6" s="1"/>
  <c r="E22" i="6"/>
  <c r="H22" i="6" s="1"/>
  <c r="E21" i="6"/>
  <c r="H21" i="6" s="1"/>
  <c r="E20" i="6"/>
  <c r="H20" i="6" s="1"/>
  <c r="E19" i="6"/>
  <c r="H19" i="6" s="1"/>
  <c r="E18" i="6"/>
  <c r="E17" i="6"/>
  <c r="H17" i="6" s="1"/>
  <c r="E16" i="6"/>
  <c r="H16" i="6" s="1"/>
  <c r="E15" i="6"/>
  <c r="H15" i="6" s="1"/>
  <c r="E14" i="6"/>
  <c r="H14" i="6" s="1"/>
  <c r="G69" i="6"/>
  <c r="G65" i="6"/>
  <c r="G57" i="6"/>
  <c r="G53" i="6"/>
  <c r="G43" i="6"/>
  <c r="G33" i="6"/>
  <c r="G23" i="6"/>
  <c r="G13" i="6"/>
  <c r="G5" i="6"/>
  <c r="F69" i="6"/>
  <c r="F65" i="6"/>
  <c r="F57" i="6"/>
  <c r="F53" i="6"/>
  <c r="F43" i="6"/>
  <c r="F33" i="6"/>
  <c r="F23" i="6"/>
  <c r="F13" i="6"/>
  <c r="F5" i="6"/>
  <c r="D69" i="6"/>
  <c r="D65" i="6"/>
  <c r="D57" i="6"/>
  <c r="D53" i="6"/>
  <c r="D43" i="6"/>
  <c r="D33" i="6"/>
  <c r="D23" i="6"/>
  <c r="D13" i="6"/>
  <c r="D5" i="6"/>
  <c r="C69" i="6"/>
  <c r="C65" i="6"/>
  <c r="C57" i="6"/>
  <c r="C53" i="6"/>
  <c r="E53" i="6" s="1"/>
  <c r="C43" i="6"/>
  <c r="C33" i="6"/>
  <c r="C23" i="6"/>
  <c r="C13" i="6"/>
  <c r="C5" i="6"/>
  <c r="H25" i="5" l="1"/>
  <c r="H16" i="5"/>
  <c r="H42" i="5" s="1"/>
  <c r="C42" i="5"/>
  <c r="H6" i="5"/>
  <c r="G42" i="5"/>
  <c r="F42" i="5"/>
  <c r="D42" i="5"/>
  <c r="E6" i="5"/>
  <c r="E16" i="8"/>
  <c r="E65" i="6"/>
  <c r="H65" i="6" s="1"/>
  <c r="H53" i="6"/>
  <c r="E43" i="6"/>
  <c r="H43" i="6" s="1"/>
  <c r="E33" i="6"/>
  <c r="H33" i="6" s="1"/>
  <c r="E23" i="6"/>
  <c r="H23" i="6" s="1"/>
  <c r="E13" i="6"/>
  <c r="H13" i="6" s="1"/>
  <c r="D77" i="6"/>
  <c r="C77" i="6"/>
  <c r="G77" i="6"/>
  <c r="F77" i="6"/>
  <c r="E5" i="6"/>
  <c r="E25" i="5"/>
  <c r="E42" i="5" s="1"/>
  <c r="E16" i="5"/>
  <c r="H16" i="8"/>
  <c r="E77" i="6" l="1"/>
  <c r="H5" i="6"/>
  <c r="H77" i="6" s="1"/>
</calcChain>
</file>

<file path=xl/sharedStrings.xml><?xml version="1.0" encoding="utf-8"?>
<sst xmlns="http://schemas.openxmlformats.org/spreadsheetml/2006/main" count="226" uniqueCount="167">
  <si>
    <t>Gasto Corriente</t>
  </si>
  <si>
    <t>Gasto de Capital</t>
  </si>
  <si>
    <t>Amortización de la Deuda y Disminución de Pasivos</t>
  </si>
  <si>
    <t>Relaciones Exteriores</t>
  </si>
  <si>
    <t>Otros Asuntos Sociales</t>
  </si>
  <si>
    <t>Comunicaciones</t>
  </si>
  <si>
    <t>Turismo</t>
  </si>
  <si>
    <t>Adeudos de Ejercicios Fiscales Anteriores</t>
  </si>
  <si>
    <t>Poder Ejecutivo</t>
  </si>
  <si>
    <t>Poder Legislativo</t>
  </si>
  <si>
    <t>Poder Judicial</t>
  </si>
  <si>
    <t>Órganos Autónomos</t>
  </si>
  <si>
    <t>Instituciones Públicas de la Seguridad Social</t>
  </si>
  <si>
    <t>Entidades Paraestatales y Fideicomisos No Empresariales y No Financieros</t>
  </si>
  <si>
    <t>Entidades Paraestatales Empresariales No Financieras con Participación Estatal Mayoritaria</t>
  </si>
  <si>
    <t>Fideicomisos Financieros Públicos con Participación Estatal Mayoritaria</t>
  </si>
  <si>
    <t>Gobierno</t>
  </si>
  <si>
    <t>Justicia</t>
  </si>
  <si>
    <t>Seguridad Nacional</t>
  </si>
  <si>
    <t>Otros Servicios Generales</t>
  </si>
  <si>
    <t>Desarrollo Social</t>
  </si>
  <si>
    <t>Salud</t>
  </si>
  <si>
    <t>Transporte</t>
  </si>
  <si>
    <t>Asuntos Financieros y Hacendarios</t>
  </si>
  <si>
    <t>Agropecuaria, Silvicultura, Pesca y Caza</t>
  </si>
  <si>
    <t>Transferencias, Participaciones y Aportaciones Entre Diferentes Niveles y Ordenes de Gobierno</t>
  </si>
  <si>
    <t>Fideicomisos Empresariales No Financieros con Participación Estatal Mayoritaria</t>
  </si>
  <si>
    <t>Entidades Paraestatales Empresariales Financieras Monetarias con Participación Estatal Mayoritaria</t>
  </si>
  <si>
    <t>Vivienda y Servicios a la Comunidad</t>
  </si>
  <si>
    <t>Asuntos Económicos, Comerciales y Laborales en General</t>
  </si>
  <si>
    <t>Combustibles y Energía</t>
  </si>
  <si>
    <t>Otras Industrias y Otros Asuntos Económicos</t>
  </si>
  <si>
    <t>Otras no Clasificadas en Funciones Anteriores</t>
  </si>
  <si>
    <t>Saneamiento del Sistema Financiero</t>
  </si>
  <si>
    <t>Entidades Paraestatales Finanacieras No Monetarias con Participacion Estatal Mayoritaria</t>
  </si>
  <si>
    <t>Seguridad Social</t>
  </si>
  <si>
    <t>Previsiones</t>
  </si>
  <si>
    <t>Donativos</t>
  </si>
  <si>
    <t>Participaciones</t>
  </si>
  <si>
    <t>Aportaciones</t>
  </si>
  <si>
    <t>Convenios</t>
  </si>
  <si>
    <t>Pensiones y Jubilaciones</t>
  </si>
  <si>
    <t>Legislación</t>
  </si>
  <si>
    <t>Coordinación de la Politica de Gobierno</t>
  </si>
  <si>
    <t>Asuntos de Orden Público y de Seguridad Interior</t>
  </si>
  <si>
    <t>Protección Ambiental</t>
  </si>
  <si>
    <t>Recreación, Cultura y Otras Manifestaciones Sociales</t>
  </si>
  <si>
    <t>Educación</t>
  </si>
  <si>
    <t>Protección Social</t>
  </si>
  <si>
    <t>Desarrollo Económico</t>
  </si>
  <si>
    <t>Minería, Manufacturas y Construcción</t>
  </si>
  <si>
    <t>Ciencia, Tecnología e Innovación</t>
  </si>
  <si>
    <t>Transacciones de la Deuda Pública / Costo Financiero de la Deuda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</si>
  <si>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</si>
  <si>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</si>
  <si>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</si>
  <si>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</si>
  <si>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</si>
  <si>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</si>
  <si>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</si>
  <si>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</si>
  <si>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</si>
  <si>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</si>
  <si>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</si>
  <si>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</si>
  <si>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</si>
  <si>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</si>
  <si>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</si>
  <si>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>Participaciones Y Aportaciones</t>
  </si>
  <si>
    <t>Deuda Pública</t>
  </si>
  <si>
    <t>Remuneraciones al Personal de Carácter Permanente</t>
  </si>
  <si>
    <t>Remuneraciones al Personal de Carácter Transitorio</t>
  </si>
  <si>
    <t>Remuneraciones Adicionales y Especiales</t>
  </si>
  <si>
    <t>Otras Prestaciones Sociales y Económicas</t>
  </si>
  <si>
    <t>Pago de Estímulos a Servidores Públicos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</si>
  <si>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</si>
  <si>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</si>
  <si>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</si>
  <si>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</si>
  <si>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</si>
  <si>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</si>
  <si>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</si>
  <si>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</si>
  <si>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</si>
  <si>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</si>
  <si>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</si>
  <si>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</si>
  <si>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</si>
  <si>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</si>
  <si>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</si>
  <si>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</si>
  <si>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</si>
  <si>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</si>
  <si>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</si>
  <si>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</si>
  <si>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</si>
  <si>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</si>
  <si>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</si>
  <si>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</si>
  <si>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</si>
  <si>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</si>
  <si>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</si>
  <si>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</si>
  <si>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</si>
  <si>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</si>
  <si>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</si>
  <si>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</si>
  <si>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</si>
  <si>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de Dominio Público</t>
  </si>
  <si>
    <t>Obra Pública en Bienes Propios</t>
  </si>
  <si>
    <t>Proyectos Productivos y Acciones de Fomento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</si>
  <si>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</si>
  <si>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</si>
  <si>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</si>
  <si>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</si>
  <si>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</si>
  <si>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</si>
  <si>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</si>
  <si>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</si>
  <si>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</si>
  <si>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</si>
  <si>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</si>
  <si>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</si>
  <si>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</si>
  <si>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</si>
  <si>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Ampliaciones/ (Reducciones)</t>
  </si>
  <si>
    <t>3 = (1 + 2 )</t>
  </si>
  <si>
    <t>6 = ( 3 - 4 )</t>
  </si>
  <si>
    <t>MUNICIPIO OCAMPO
ESTADO ANALÍTICO DEL EJERCICIO DEL PRESUPUESTO DE EGRESOS
Clasificación por Objeto del Gasto (Capítulo y Concepto)
Del 1 de Enero al AL 31 DE DICIEMBRE DEL 2018</t>
  </si>
  <si>
    <t>MUNICIPIO OCAMPO
ESTADO ANALÍTICO DEL EJERCICIO DEL PRESUPUESTO DE EGRESOS
Clasificación Económica (por Tipo de Gasto)
Del 1 de Enero al AL 31 DE DICIEMBRE DEL 2018</t>
  </si>
  <si>
    <t>PRESIDENCIA MUNICIPAL</t>
  </si>
  <si>
    <t>SINDICATURA</t>
  </si>
  <si>
    <t>REGIDURIA</t>
  </si>
  <si>
    <t>SECRETARIA DEL H AYUNTAMIENTO</t>
  </si>
  <si>
    <t>TESORERIA MUNICIPAL</t>
  </si>
  <si>
    <t>IMPUESTOS INMOBILIARIOS Y CATASTRO</t>
  </si>
  <si>
    <t>AGUA POTABLE Y ALCANTARILLADO</t>
  </si>
  <si>
    <t>CONTRALORIA MUNICIPAL</t>
  </si>
  <si>
    <t>SEGURIDAD PUBLICA</t>
  </si>
  <si>
    <t>PROTECCION CIVIL</t>
  </si>
  <si>
    <t>OFICIALIA CALIFICADORA</t>
  </si>
  <si>
    <t>OBRAS PUBLICAS</t>
  </si>
  <si>
    <t>RECURSOS HUMANOS Y MATERIALES</t>
  </si>
  <si>
    <t>SERVICIOS PUBLICOS</t>
  </si>
  <si>
    <t>LIMPIA MUNICIPAL</t>
  </si>
  <si>
    <t>PARQUES Y JARDINES</t>
  </si>
  <si>
    <t>MERCADO</t>
  </si>
  <si>
    <t>RASTRO</t>
  </si>
  <si>
    <t>PANTEONES</t>
  </si>
  <si>
    <t>ALUMBRADO</t>
  </si>
  <si>
    <t>DESARROLLO SOCIAL</t>
  </si>
  <si>
    <t>DESARROLLO ECONOMICO</t>
  </si>
  <si>
    <t>DESARROLLO RURAL</t>
  </si>
  <si>
    <t>EDUCACION</t>
  </si>
  <si>
    <t>COMUNICACION SOCIAL E INFORMATICA</t>
  </si>
  <si>
    <t>UNIDAD DE ACCESO A LA INFORMACION PUBLIC</t>
  </si>
  <si>
    <t>PLANEACION</t>
  </si>
  <si>
    <t>COMUDAJ</t>
  </si>
  <si>
    <t>CASA DE LA CULTURA</t>
  </si>
  <si>
    <t>SALUD</t>
  </si>
  <si>
    <t>DEPARTAMENTO DE COMPRAS</t>
  </si>
  <si>
    <t>Coordinación Social de Atención a la Muj</t>
  </si>
  <si>
    <t>Departamento de Informática</t>
  </si>
  <si>
    <t>MUNICIPIO OCAMPO
ESTADO ANALÍTICO DEL EJERCICIO DEL PRESUPUESTO DE EGRESOS
Clasificación Administrativa
Del 1 de Enero al AL 31 DE DICIEMBRE DEL 2018</t>
  </si>
  <si>
    <t>Gobierno (Federal/Estatal/Municipal) de MUNICIPIO OCAMPO
Estado Analítico del Ejercicio del Presupuesto de Egresos
Clasificación Administrativa
Del 1 de Enero al AL 31 DE DICIEMBRE DEL 2018</t>
  </si>
  <si>
    <t>Sector Paraestatal del Gobierno (Federal/Estatal/Municipal) de MUNICIPIO OCAMPO
Estado Analítico del Ejercicio del Presupuesto de Egresos
Clasificación Administrativa
Del 1 de Enero al AL 31 DE DICIEMBRE DEL 2018</t>
  </si>
  <si>
    <t>MUNICIPIO OCAMPO
ESTADO ANALÍTICO DEL EJERCICIO DEL PRESUPUESTO DE EGRESOS
Clasificación Funcional (Finalidad y Función)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</si>
</sst>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Protection="1">
      <protection locked="0"/>
    </xf>
    <xf numFmtId="0" fontId="0" fillId="0" borderId="1" xfId="0" applyBorder="1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6" fillId="0" borderId="0" xfId="0" applyFont="1" applyFill="1" applyBorder="1" applyProtection="1"/>
    <xf numFmtId="0" fontId="2" fillId="0" borderId="5" xfId="0" applyFont="1" applyFill="1" applyBorder="1" applyProtection="1">
      <protection locked="0"/>
    </xf>
    <xf numFmtId="4" fontId="6" fillId="2" borderId="8" xfId="9" applyNumberFormat="1" applyFont="1" applyFill="1" applyBorder="1" applyAlignment="1">
      <alignment horizontal="center" vertical="center" wrapText="1"/>
    </xf>
    <xf numFmtId="0" fontId="6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left"/>
    </xf>
    <xf numFmtId="0" fontId="2" fillId="0" borderId="6" xfId="0" applyFont="1" applyFill="1" applyBorder="1" applyAlignment="1" applyProtection="1">
      <alignment horizontal="left"/>
    </xf>
    <xf numFmtId="0" fontId="6" fillId="0" borderId="6" xfId="0" applyFont="1" applyFill="1" applyBorder="1" applyAlignment="1" applyProtection="1">
      <alignment horizontal="left"/>
      <protection locked="0"/>
    </xf>
    <xf numFmtId="4" fontId="2" fillId="0" borderId="13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6" fillId="0" borderId="14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6" xfId="0" applyFont="1" applyBorder="1" applyProtection="1"/>
    <xf numFmtId="0" fontId="6" fillId="0" borderId="5" xfId="0" applyFont="1" applyFill="1" applyBorder="1" applyProtection="1">
      <protection locked="0"/>
    </xf>
    <xf numFmtId="0" fontId="2" fillId="0" borderId="13" xfId="0" applyFont="1" applyBorder="1" applyProtection="1">
      <protection locked="0"/>
    </xf>
    <xf numFmtId="0" fontId="2" fillId="0" borderId="4" xfId="0" applyFont="1" applyFill="1" applyBorder="1" applyProtection="1">
      <protection locked="0"/>
    </xf>
    <xf numFmtId="4" fontId="6" fillId="0" borderId="8" xfId="0" applyNumberFormat="1" applyFont="1" applyFill="1" applyBorder="1" applyProtection="1">
      <protection locked="0"/>
    </xf>
    <xf numFmtId="0" fontId="2" fillId="0" borderId="3" xfId="9" applyFont="1" applyFill="1" applyBorder="1" applyAlignment="1">
      <alignment horizontal="center" vertical="center"/>
    </xf>
    <xf numFmtId="0" fontId="2" fillId="0" borderId="7" xfId="0" applyFont="1" applyFill="1" applyBorder="1" applyProtection="1">
      <protection locked="0"/>
    </xf>
    <xf numFmtId="0" fontId="0" fillId="0" borderId="9" xfId="0" applyBorder="1" applyProtection="1">
      <protection locked="0"/>
    </xf>
    <xf numFmtId="0" fontId="6" fillId="0" borderId="0" xfId="9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4" fontId="0" fillId="0" borderId="13" xfId="0" applyNumberFormat="1" applyBorder="1" applyProtection="1">
      <protection locked="0"/>
    </xf>
    <xf numFmtId="4" fontId="0" fillId="0" borderId="15" xfId="0" applyNumberFormat="1" applyBorder="1" applyProtection="1">
      <protection locked="0"/>
    </xf>
    <xf numFmtId="4" fontId="0" fillId="0" borderId="14" xfId="0" applyNumberFormat="1" applyBorder="1" applyProtection="1">
      <protection locked="0"/>
    </xf>
    <xf numFmtId="4" fontId="2" fillId="0" borderId="13" xfId="9" applyNumberFormat="1" applyFont="1" applyFill="1" applyBorder="1" applyAlignment="1">
      <alignment horizontal="center" vertical="center" wrapText="1"/>
    </xf>
    <xf numFmtId="0" fontId="0" fillId="0" borderId="0" xfId="0" applyFont="1" applyFill="1" applyProtection="1"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6" fillId="0" borderId="9" xfId="0" applyFont="1" applyFill="1" applyBorder="1" applyProtection="1">
      <protection locked="0"/>
    </xf>
    <xf numFmtId="0" fontId="6" fillId="0" borderId="10" xfId="0" applyFont="1" applyFill="1" applyBorder="1" applyAlignment="1" applyProtection="1">
      <alignment horizontal="left"/>
      <protection locked="0"/>
    </xf>
    <xf numFmtId="0" fontId="2" fillId="0" borderId="1" xfId="0" applyFont="1" applyFill="1" applyBorder="1" applyAlignment="1" applyProtection="1">
      <alignment horizontal="left"/>
    </xf>
    <xf numFmtId="0" fontId="7" fillId="0" borderId="1" xfId="0" applyFont="1" applyBorder="1" applyAlignment="1">
      <alignment horizontal="center" vertical="center" wrapText="1"/>
    </xf>
    <xf numFmtId="4" fontId="2" fillId="0" borderId="15" xfId="0" applyNumberFormat="1" applyFont="1" applyBorder="1" applyProtection="1">
      <protection locked="0"/>
    </xf>
    <xf numFmtId="4" fontId="2" fillId="0" borderId="14" xfId="0" applyNumberFormat="1" applyFont="1" applyBorder="1" applyProtection="1"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11" xfId="9" applyFont="1" applyFill="1" applyBorder="1" applyAlignment="1" applyProtection="1">
      <alignment horizontal="center" vertical="center" wrapText="1"/>
      <protection locked="0"/>
    </xf>
    <xf numFmtId="4" fontId="6" fillId="2" borderId="13" xfId="9" applyNumberFormat="1" applyFont="1" applyFill="1" applyBorder="1" applyAlignment="1">
      <alignment horizontal="center" vertical="center" wrapText="1"/>
    </xf>
    <xf numFmtId="4" fontId="6" fillId="2" borderId="14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>
      <alignment horizontal="center" vertical="center"/>
    </xf>
    <xf numFmtId="0" fontId="6" fillId="2" borderId="3" xfId="9" applyFont="1" applyFill="1" applyBorder="1" applyAlignment="1">
      <alignment horizontal="center" vertical="center"/>
    </xf>
    <xf numFmtId="0" fontId="6" fillId="2" borderId="1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5" xfId="9" applyFont="1" applyFill="1" applyBorder="1" applyAlignment="1">
      <alignment horizontal="center" vertical="center"/>
    </xf>
    <xf numFmtId="0" fontId="6" fillId="2" borderId="7" xfId="9" applyFont="1" applyFill="1" applyBorder="1" applyAlignment="1">
      <alignment horizontal="center" vertical="center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showGridLines="0" tabSelected="1" workbookViewId="0">
      <selection activeCell="B14" sqref="B14"/>
    </sheetView>
  </sheetViews>
  <sheetFormatPr baseColWidth="10" defaultRowHeight="11.25" x14ac:dyDescent="0.2"/>
  <cols>
    <col min="1" max="1" width="5.83203125" style="1" customWidth="1"/>
    <col min="2" max="2" width="62.83203125" style="1" customWidth="1"/>
    <col min="3" max="3" width="18.33203125" style="1" customWidth="1"/>
    <col min="4" max="4" width="19.83203125" style="1" customWidth="1"/>
    <col min="5" max="8" width="18.33203125" style="1" customWidth="1"/>
    <col min="9" max="16384" width="12" style="1"/>
  </cols>
  <sheetData>
    <row r="1" spans="1:8" ht="50.1" customHeight="1" x14ac:dyDescent="0.2">
      <c r="A1" s="52" t="s">
        <v>128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8" t="s">
        <v>61</v>
      </c>
      <c r="B5" s="7"/>
      <c r="C5" s="14">
        <f>SUM(C6:C12)</f>
        <v>42623945.729999997</v>
      </c>
      <c r="D5" s="14">
        <f>SUM(D6:D12)</f>
        <v>1910700.27</v>
      </c>
      <c r="E5" s="14">
        <f>C5+D5</f>
        <v>44534646</v>
      </c>
      <c r="F5" s="14">
        <f>SUM(F6:F12)</f>
        <v>42565107.160000004</v>
      </c>
      <c r="G5" s="14">
        <f>SUM(G6:G12)</f>
        <v>42030295.229999997</v>
      </c>
      <c r="H5" s="14">
        <f>E5-F5</f>
        <v>1969538.8399999961</v>
      </c>
    </row>
    <row r="6" spans="1:8" x14ac:dyDescent="0.2">
      <c r="A6" s="49">
        <v>1100</v>
      </c>
      <c r="B6" s="11" t="s">
        <v>70</v>
      </c>
      <c r="C6" s="15">
        <v>24347474.879999999</v>
      </c>
      <c r="D6" s="15">
        <v>-183263.68</v>
      </c>
      <c r="E6" s="15">
        <f t="shared" ref="E6:E69" si="0">C6+D6</f>
        <v>24164211.199999999</v>
      </c>
      <c r="F6" s="15">
        <v>23520882.010000002</v>
      </c>
      <c r="G6" s="15">
        <v>23501713.449999999</v>
      </c>
      <c r="H6" s="15">
        <f t="shared" ref="H6:H69" si="1">E6-F6</f>
        <v>643329.18999999762</v>
      </c>
    </row>
    <row r="7" spans="1:8" x14ac:dyDescent="0.2">
      <c r="A7" s="49">
        <v>1200</v>
      </c>
      <c r="B7" s="11" t="s">
        <v>71</v>
      </c>
      <c r="C7" s="15">
        <v>1379628</v>
      </c>
      <c r="D7" s="15">
        <v>839963.1</v>
      </c>
      <c r="E7" s="15">
        <f t="shared" si="0"/>
        <v>2219591.1</v>
      </c>
      <c r="F7" s="15">
        <v>1765043.03</v>
      </c>
      <c r="G7" s="15">
        <v>1719561.2</v>
      </c>
      <c r="H7" s="15">
        <f t="shared" si="1"/>
        <v>454548.07000000007</v>
      </c>
    </row>
    <row r="8" spans="1:8" x14ac:dyDescent="0.2">
      <c r="A8" s="49">
        <v>1300</v>
      </c>
      <c r="B8" s="11" t="s">
        <v>72</v>
      </c>
      <c r="C8" s="15">
        <v>3924286.98</v>
      </c>
      <c r="D8" s="15">
        <v>-200000.11</v>
      </c>
      <c r="E8" s="15">
        <f t="shared" si="0"/>
        <v>3724286.87</v>
      </c>
      <c r="F8" s="15">
        <v>3356954.12</v>
      </c>
      <c r="G8" s="15">
        <v>3310907.58</v>
      </c>
      <c r="H8" s="15">
        <f t="shared" si="1"/>
        <v>367332.75</v>
      </c>
    </row>
    <row r="9" spans="1:8" x14ac:dyDescent="0.2">
      <c r="A9" s="49">
        <v>1400</v>
      </c>
      <c r="B9" s="11" t="s">
        <v>35</v>
      </c>
      <c r="C9" s="15">
        <v>2200000</v>
      </c>
      <c r="D9" s="15">
        <v>503861.8</v>
      </c>
      <c r="E9" s="15">
        <f t="shared" si="0"/>
        <v>2703861.8</v>
      </c>
      <c r="F9" s="15">
        <v>2703861.8</v>
      </c>
      <c r="G9" s="15">
        <v>2347492.04</v>
      </c>
      <c r="H9" s="15">
        <f t="shared" si="1"/>
        <v>0</v>
      </c>
    </row>
    <row r="10" spans="1:8" x14ac:dyDescent="0.2">
      <c r="A10" s="49">
        <v>1500</v>
      </c>
      <c r="B10" s="11" t="s">
        <v>73</v>
      </c>
      <c r="C10" s="15">
        <v>10772555.869999999</v>
      </c>
      <c r="D10" s="15">
        <v>950139.16</v>
      </c>
      <c r="E10" s="15">
        <f t="shared" si="0"/>
        <v>11722695.029999999</v>
      </c>
      <c r="F10" s="15">
        <v>11218366.199999999</v>
      </c>
      <c r="G10" s="15">
        <v>11150620.960000001</v>
      </c>
      <c r="H10" s="15">
        <f t="shared" si="1"/>
        <v>504328.83000000007</v>
      </c>
    </row>
    <row r="11" spans="1:8" x14ac:dyDescent="0.2">
      <c r="A11" s="49">
        <v>1600</v>
      </c>
      <c r="B11" s="11" t="s">
        <v>36</v>
      </c>
      <c r="C11" s="15">
        <v>0</v>
      </c>
      <c r="D11" s="15">
        <v>0</v>
      </c>
      <c r="E11" s="15">
        <f t="shared" si="0"/>
        <v>0</v>
      </c>
      <c r="F11" s="15">
        <v>0</v>
      </c>
      <c r="G11" s="15">
        <v>0</v>
      </c>
      <c r="H11" s="15">
        <f t="shared" si="1"/>
        <v>0</v>
      </c>
    </row>
    <row r="12" spans="1:8" x14ac:dyDescent="0.2">
      <c r="A12" s="49">
        <v>1700</v>
      </c>
      <c r="B12" s="11" t="s">
        <v>74</v>
      </c>
      <c r="C12" s="15">
        <v>0</v>
      </c>
      <c r="D12" s="15">
        <v>0</v>
      </c>
      <c r="E12" s="15">
        <f t="shared" si="0"/>
        <v>0</v>
      </c>
      <c r="F12" s="15">
        <v>0</v>
      </c>
      <c r="G12" s="15">
        <v>0</v>
      </c>
      <c r="H12" s="15">
        <f t="shared" si="1"/>
        <v>0</v>
      </c>
    </row>
    <row r="13" spans="1:8" x14ac:dyDescent="0.2">
      <c r="A13" s="48" t="s">
        <v>62</v>
      </c>
      <c r="B13" s="7"/>
      <c r="C13" s="15">
        <f>SUM(C14:C22)</f>
        <v>7982300</v>
      </c>
      <c r="D13" s="15">
        <f>SUM(D14:D22)</f>
        <v>7401688.2899999991</v>
      </c>
      <c r="E13" s="15">
        <f t="shared" si="0"/>
        <v>15383988.289999999</v>
      </c>
      <c r="F13" s="15">
        <f>SUM(F14:F22)</f>
        <v>14429604.48</v>
      </c>
      <c r="G13" s="15">
        <f>SUM(G14:G22)</f>
        <v>14058124.58</v>
      </c>
      <c r="H13" s="15">
        <f t="shared" si="1"/>
        <v>954383.80999999866</v>
      </c>
    </row>
    <row r="14" spans="1:8" x14ac:dyDescent="0.2">
      <c r="A14" s="49">
        <v>2100</v>
      </c>
      <c r="B14" s="11" t="s">
        <v>75</v>
      </c>
      <c r="C14" s="15">
        <v>393300</v>
      </c>
      <c r="D14" s="15">
        <v>448697.43</v>
      </c>
      <c r="E14" s="15">
        <f t="shared" si="0"/>
        <v>841997.42999999993</v>
      </c>
      <c r="F14" s="15">
        <v>709938.96</v>
      </c>
      <c r="G14" s="15">
        <v>713142.52</v>
      </c>
      <c r="H14" s="15">
        <f t="shared" si="1"/>
        <v>132058.46999999997</v>
      </c>
    </row>
    <row r="15" spans="1:8" x14ac:dyDescent="0.2">
      <c r="A15" s="49">
        <v>2200</v>
      </c>
      <c r="B15" s="11" t="s">
        <v>76</v>
      </c>
      <c r="C15" s="15">
        <v>294500</v>
      </c>
      <c r="D15" s="15">
        <v>-145589.84</v>
      </c>
      <c r="E15" s="15">
        <f t="shared" si="0"/>
        <v>148910.16</v>
      </c>
      <c r="F15" s="15">
        <v>129428.68</v>
      </c>
      <c r="G15" s="15">
        <v>129428.68</v>
      </c>
      <c r="H15" s="15">
        <f t="shared" si="1"/>
        <v>19481.48000000001</v>
      </c>
    </row>
    <row r="16" spans="1:8" x14ac:dyDescent="0.2">
      <c r="A16" s="49">
        <v>2300</v>
      </c>
      <c r="B16" s="11" t="s">
        <v>77</v>
      </c>
      <c r="C16" s="15">
        <v>10000</v>
      </c>
      <c r="D16" s="15">
        <v>-10000</v>
      </c>
      <c r="E16" s="15">
        <f t="shared" si="0"/>
        <v>0</v>
      </c>
      <c r="F16" s="15">
        <v>0</v>
      </c>
      <c r="G16" s="15">
        <v>0</v>
      </c>
      <c r="H16" s="15">
        <f t="shared" si="1"/>
        <v>0</v>
      </c>
    </row>
    <row r="17" spans="1:8" x14ac:dyDescent="0.2">
      <c r="A17" s="49">
        <v>2400</v>
      </c>
      <c r="B17" s="11" t="s">
        <v>78</v>
      </c>
      <c r="C17" s="15">
        <v>637600</v>
      </c>
      <c r="D17" s="15">
        <v>3031046.19</v>
      </c>
      <c r="E17" s="15">
        <f t="shared" si="0"/>
        <v>3668646.19</v>
      </c>
      <c r="F17" s="15">
        <v>3419066.98</v>
      </c>
      <c r="G17" s="15">
        <v>3379948.53</v>
      </c>
      <c r="H17" s="15">
        <f t="shared" si="1"/>
        <v>249579.20999999996</v>
      </c>
    </row>
    <row r="18" spans="1:8" x14ac:dyDescent="0.2">
      <c r="A18" s="49">
        <v>2500</v>
      </c>
      <c r="B18" s="11" t="s">
        <v>79</v>
      </c>
      <c r="C18" s="15">
        <v>549900</v>
      </c>
      <c r="D18" s="15">
        <v>350030.3</v>
      </c>
      <c r="E18" s="15">
        <f t="shared" si="0"/>
        <v>899930.3</v>
      </c>
      <c r="F18" s="15">
        <v>813748.85</v>
      </c>
      <c r="G18" s="15">
        <v>787678.85</v>
      </c>
      <c r="H18" s="15">
        <f t="shared" si="1"/>
        <v>86181.45000000007</v>
      </c>
    </row>
    <row r="19" spans="1:8" x14ac:dyDescent="0.2">
      <c r="A19" s="49">
        <v>2600</v>
      </c>
      <c r="B19" s="11" t="s">
        <v>80</v>
      </c>
      <c r="C19" s="15">
        <v>4623000</v>
      </c>
      <c r="D19" s="15">
        <v>2490864.38</v>
      </c>
      <c r="E19" s="15">
        <f t="shared" si="0"/>
        <v>7113864.3799999999</v>
      </c>
      <c r="F19" s="15">
        <v>7052487.7800000003</v>
      </c>
      <c r="G19" s="15">
        <v>6880392.7800000003</v>
      </c>
      <c r="H19" s="15">
        <f t="shared" si="1"/>
        <v>61376.599999999627</v>
      </c>
    </row>
    <row r="20" spans="1:8" x14ac:dyDescent="0.2">
      <c r="A20" s="49">
        <v>2700</v>
      </c>
      <c r="B20" s="11" t="s">
        <v>81</v>
      </c>
      <c r="C20" s="15">
        <v>220500</v>
      </c>
      <c r="D20" s="15">
        <v>58832.07</v>
      </c>
      <c r="E20" s="15">
        <f t="shared" si="0"/>
        <v>279332.07</v>
      </c>
      <c r="F20" s="15">
        <v>257007.91</v>
      </c>
      <c r="G20" s="15">
        <v>218727.91</v>
      </c>
      <c r="H20" s="15">
        <f t="shared" si="1"/>
        <v>22324.160000000003</v>
      </c>
    </row>
    <row r="21" spans="1:8" x14ac:dyDescent="0.2">
      <c r="A21" s="49">
        <v>2800</v>
      </c>
      <c r="B21" s="11" t="s">
        <v>82</v>
      </c>
      <c r="C21" s="15">
        <v>7000</v>
      </c>
      <c r="D21" s="15">
        <v>-5000</v>
      </c>
      <c r="E21" s="15">
        <f t="shared" si="0"/>
        <v>2000</v>
      </c>
      <c r="F21" s="15">
        <v>0</v>
      </c>
      <c r="G21" s="15">
        <v>0</v>
      </c>
      <c r="H21" s="15">
        <f t="shared" si="1"/>
        <v>2000</v>
      </c>
    </row>
    <row r="22" spans="1:8" x14ac:dyDescent="0.2">
      <c r="A22" s="49">
        <v>2900</v>
      </c>
      <c r="B22" s="11" t="s">
        <v>83</v>
      </c>
      <c r="C22" s="15">
        <v>1246500</v>
      </c>
      <c r="D22" s="15">
        <v>1182807.76</v>
      </c>
      <c r="E22" s="15">
        <f t="shared" si="0"/>
        <v>2429307.7599999998</v>
      </c>
      <c r="F22" s="15">
        <v>2047925.32</v>
      </c>
      <c r="G22" s="15">
        <v>1948805.31</v>
      </c>
      <c r="H22" s="15">
        <f t="shared" si="1"/>
        <v>381382.43999999971</v>
      </c>
    </row>
    <row r="23" spans="1:8" x14ac:dyDescent="0.2">
      <c r="A23" s="48" t="s">
        <v>63</v>
      </c>
      <c r="B23" s="7"/>
      <c r="C23" s="15">
        <f>SUM(C24:C32)</f>
        <v>44207263.939999998</v>
      </c>
      <c r="D23" s="15">
        <f>SUM(D24:D32)</f>
        <v>-21859790.449999999</v>
      </c>
      <c r="E23" s="15">
        <f t="shared" si="0"/>
        <v>22347473.489999998</v>
      </c>
      <c r="F23" s="15">
        <f>SUM(F24:F32)</f>
        <v>21081535.209999997</v>
      </c>
      <c r="G23" s="15">
        <f>SUM(G24:G32)</f>
        <v>20696567.919999998</v>
      </c>
      <c r="H23" s="15">
        <f t="shared" si="1"/>
        <v>1265938.2800000012</v>
      </c>
    </row>
    <row r="24" spans="1:8" x14ac:dyDescent="0.2">
      <c r="A24" s="49">
        <v>3100</v>
      </c>
      <c r="B24" s="11" t="s">
        <v>84</v>
      </c>
      <c r="C24" s="15">
        <v>14150871.34</v>
      </c>
      <c r="D24" s="15">
        <v>-1009309.19</v>
      </c>
      <c r="E24" s="15">
        <f t="shared" si="0"/>
        <v>13141562.15</v>
      </c>
      <c r="F24" s="15">
        <v>12799071.789999999</v>
      </c>
      <c r="G24" s="15">
        <v>12641549.789999999</v>
      </c>
      <c r="H24" s="15">
        <f t="shared" si="1"/>
        <v>342490.36000000127</v>
      </c>
    </row>
    <row r="25" spans="1:8" x14ac:dyDescent="0.2">
      <c r="A25" s="49">
        <v>3200</v>
      </c>
      <c r="B25" s="11" t="s">
        <v>85</v>
      </c>
      <c r="C25" s="15">
        <v>272000</v>
      </c>
      <c r="D25" s="15">
        <v>172592</v>
      </c>
      <c r="E25" s="15">
        <f t="shared" si="0"/>
        <v>444592</v>
      </c>
      <c r="F25" s="15">
        <v>415592</v>
      </c>
      <c r="G25" s="15">
        <v>381892</v>
      </c>
      <c r="H25" s="15">
        <f t="shared" si="1"/>
        <v>29000</v>
      </c>
    </row>
    <row r="26" spans="1:8" x14ac:dyDescent="0.2">
      <c r="A26" s="49">
        <v>3300</v>
      </c>
      <c r="B26" s="11" t="s">
        <v>86</v>
      </c>
      <c r="C26" s="15">
        <v>921704</v>
      </c>
      <c r="D26" s="15">
        <v>-56175.14</v>
      </c>
      <c r="E26" s="15">
        <f t="shared" si="0"/>
        <v>865528.86</v>
      </c>
      <c r="F26" s="15">
        <v>745970.73</v>
      </c>
      <c r="G26" s="15">
        <v>667034.73</v>
      </c>
      <c r="H26" s="15">
        <f t="shared" si="1"/>
        <v>119558.13</v>
      </c>
    </row>
    <row r="27" spans="1:8" x14ac:dyDescent="0.2">
      <c r="A27" s="49">
        <v>3400</v>
      </c>
      <c r="B27" s="11" t="s">
        <v>87</v>
      </c>
      <c r="C27" s="15">
        <v>23057188.600000001</v>
      </c>
      <c r="D27" s="15">
        <v>-22550356.719999999</v>
      </c>
      <c r="E27" s="15">
        <f t="shared" si="0"/>
        <v>506831.88000000268</v>
      </c>
      <c r="F27" s="15">
        <v>268955.02</v>
      </c>
      <c r="G27" s="15">
        <v>268955.02</v>
      </c>
      <c r="H27" s="15">
        <f t="shared" si="1"/>
        <v>237876.86000000266</v>
      </c>
    </row>
    <row r="28" spans="1:8" x14ac:dyDescent="0.2">
      <c r="A28" s="49">
        <v>3500</v>
      </c>
      <c r="B28" s="11" t="s">
        <v>88</v>
      </c>
      <c r="C28" s="15">
        <v>1641000</v>
      </c>
      <c r="D28" s="15">
        <v>743216.63</v>
      </c>
      <c r="E28" s="15">
        <f t="shared" si="0"/>
        <v>2384216.63</v>
      </c>
      <c r="F28" s="15">
        <v>2078400.86</v>
      </c>
      <c r="G28" s="15">
        <v>2069373.94</v>
      </c>
      <c r="H28" s="15">
        <f t="shared" si="1"/>
        <v>305815.76999999979</v>
      </c>
    </row>
    <row r="29" spans="1:8" x14ac:dyDescent="0.2">
      <c r="A29" s="49">
        <v>3600</v>
      </c>
      <c r="B29" s="11" t="s">
        <v>89</v>
      </c>
      <c r="C29" s="15">
        <v>288000</v>
      </c>
      <c r="D29" s="15">
        <v>95000</v>
      </c>
      <c r="E29" s="15">
        <f t="shared" si="0"/>
        <v>383000</v>
      </c>
      <c r="F29" s="15">
        <v>371253.4</v>
      </c>
      <c r="G29" s="15">
        <v>371253.4</v>
      </c>
      <c r="H29" s="15">
        <f t="shared" si="1"/>
        <v>11746.599999999977</v>
      </c>
    </row>
    <row r="30" spans="1:8" x14ac:dyDescent="0.2">
      <c r="A30" s="49">
        <v>3700</v>
      </c>
      <c r="B30" s="11" t="s">
        <v>90</v>
      </c>
      <c r="C30" s="15">
        <v>98500</v>
      </c>
      <c r="D30" s="15">
        <v>54409.63</v>
      </c>
      <c r="E30" s="15">
        <f t="shared" si="0"/>
        <v>152909.63</v>
      </c>
      <c r="F30" s="15">
        <v>94835.1</v>
      </c>
      <c r="G30" s="15">
        <v>87835.1</v>
      </c>
      <c r="H30" s="15">
        <f t="shared" si="1"/>
        <v>58074.53</v>
      </c>
    </row>
    <row r="31" spans="1:8" x14ac:dyDescent="0.2">
      <c r="A31" s="49">
        <v>3800</v>
      </c>
      <c r="B31" s="11" t="s">
        <v>91</v>
      </c>
      <c r="C31" s="15">
        <v>2780000</v>
      </c>
      <c r="D31" s="15">
        <v>733170.91</v>
      </c>
      <c r="E31" s="15">
        <f t="shared" si="0"/>
        <v>3513170.91</v>
      </c>
      <c r="F31" s="15">
        <v>3446903.31</v>
      </c>
      <c r="G31" s="15">
        <v>3434129.94</v>
      </c>
      <c r="H31" s="15">
        <f t="shared" si="1"/>
        <v>66267.600000000093</v>
      </c>
    </row>
    <row r="32" spans="1:8" x14ac:dyDescent="0.2">
      <c r="A32" s="49">
        <v>3900</v>
      </c>
      <c r="B32" s="11" t="s">
        <v>19</v>
      </c>
      <c r="C32" s="15">
        <v>998000</v>
      </c>
      <c r="D32" s="15">
        <v>-42338.57</v>
      </c>
      <c r="E32" s="15">
        <f t="shared" si="0"/>
        <v>955661.43</v>
      </c>
      <c r="F32" s="15">
        <v>860553</v>
      </c>
      <c r="G32" s="15">
        <v>774544</v>
      </c>
      <c r="H32" s="15">
        <f t="shared" si="1"/>
        <v>95108.430000000051</v>
      </c>
    </row>
    <row r="33" spans="1:8" x14ac:dyDescent="0.2">
      <c r="A33" s="48" t="s">
        <v>64</v>
      </c>
      <c r="B33" s="7"/>
      <c r="C33" s="15">
        <f>SUM(C34:C42)</f>
        <v>12099500</v>
      </c>
      <c r="D33" s="15">
        <f>SUM(D34:D42)</f>
        <v>22212819.219999999</v>
      </c>
      <c r="E33" s="15">
        <f t="shared" si="0"/>
        <v>34312319.219999999</v>
      </c>
      <c r="F33" s="15">
        <f>SUM(F34:F42)</f>
        <v>33139836.25</v>
      </c>
      <c r="G33" s="15">
        <f>SUM(G34:G42)</f>
        <v>32243546.870000001</v>
      </c>
      <c r="H33" s="15">
        <f t="shared" si="1"/>
        <v>1172482.9699999988</v>
      </c>
    </row>
    <row r="34" spans="1:8" x14ac:dyDescent="0.2">
      <c r="A34" s="49">
        <v>4100</v>
      </c>
      <c r="B34" s="11" t="s">
        <v>92</v>
      </c>
      <c r="C34" s="15">
        <v>4650000</v>
      </c>
      <c r="D34" s="15">
        <v>-590290</v>
      </c>
      <c r="E34" s="15">
        <f t="shared" si="0"/>
        <v>4059710</v>
      </c>
      <c r="F34" s="15">
        <v>4054313.51</v>
      </c>
      <c r="G34" s="15">
        <v>4054313.51</v>
      </c>
      <c r="H34" s="15">
        <f t="shared" si="1"/>
        <v>5396.4900000002235</v>
      </c>
    </row>
    <row r="35" spans="1:8" x14ac:dyDescent="0.2">
      <c r="A35" s="49">
        <v>4200</v>
      </c>
      <c r="B35" s="11" t="s">
        <v>93</v>
      </c>
      <c r="C35" s="15">
        <v>0</v>
      </c>
      <c r="D35" s="15">
        <v>0</v>
      </c>
      <c r="E35" s="15">
        <f t="shared" si="0"/>
        <v>0</v>
      </c>
      <c r="F35" s="15">
        <v>0</v>
      </c>
      <c r="G35" s="15">
        <v>0</v>
      </c>
      <c r="H35" s="15">
        <f t="shared" si="1"/>
        <v>0</v>
      </c>
    </row>
    <row r="36" spans="1:8" x14ac:dyDescent="0.2">
      <c r="A36" s="49">
        <v>4300</v>
      </c>
      <c r="B36" s="11" t="s">
        <v>94</v>
      </c>
      <c r="C36" s="15">
        <v>800000</v>
      </c>
      <c r="D36" s="15">
        <v>2969530.52</v>
      </c>
      <c r="E36" s="15">
        <f t="shared" si="0"/>
        <v>3769530.52</v>
      </c>
      <c r="F36" s="15">
        <v>3761125.79</v>
      </c>
      <c r="G36" s="15">
        <v>3881125.79</v>
      </c>
      <c r="H36" s="15">
        <f t="shared" si="1"/>
        <v>8404.7299999999814</v>
      </c>
    </row>
    <row r="37" spans="1:8" x14ac:dyDescent="0.2">
      <c r="A37" s="49">
        <v>4400</v>
      </c>
      <c r="B37" s="11" t="s">
        <v>95</v>
      </c>
      <c r="C37" s="15">
        <v>6528000</v>
      </c>
      <c r="D37" s="15">
        <v>19833578.699999999</v>
      </c>
      <c r="E37" s="15">
        <f t="shared" si="0"/>
        <v>26361578.699999999</v>
      </c>
      <c r="F37" s="15">
        <v>25248516.949999999</v>
      </c>
      <c r="G37" s="15">
        <v>24232227.57</v>
      </c>
      <c r="H37" s="15">
        <f t="shared" si="1"/>
        <v>1113061.75</v>
      </c>
    </row>
    <row r="38" spans="1:8" x14ac:dyDescent="0.2">
      <c r="A38" s="49">
        <v>4500</v>
      </c>
      <c r="B38" s="11" t="s">
        <v>41</v>
      </c>
      <c r="C38" s="15">
        <v>121500</v>
      </c>
      <c r="D38" s="15">
        <v>0</v>
      </c>
      <c r="E38" s="15">
        <f t="shared" si="0"/>
        <v>121500</v>
      </c>
      <c r="F38" s="15">
        <v>75880</v>
      </c>
      <c r="G38" s="15">
        <v>75880</v>
      </c>
      <c r="H38" s="15">
        <f t="shared" si="1"/>
        <v>45620</v>
      </c>
    </row>
    <row r="39" spans="1:8" x14ac:dyDescent="0.2">
      <c r="A39" s="49">
        <v>4600</v>
      </c>
      <c r="B39" s="11" t="s">
        <v>96</v>
      </c>
      <c r="C39" s="15">
        <v>0</v>
      </c>
      <c r="D39" s="15">
        <v>0</v>
      </c>
      <c r="E39" s="15">
        <f t="shared" si="0"/>
        <v>0</v>
      </c>
      <c r="F39" s="15">
        <v>0</v>
      </c>
      <c r="G39" s="15">
        <v>0</v>
      </c>
      <c r="H39" s="15">
        <f t="shared" si="1"/>
        <v>0</v>
      </c>
    </row>
    <row r="40" spans="1:8" x14ac:dyDescent="0.2">
      <c r="A40" s="49">
        <v>4700</v>
      </c>
      <c r="B40" s="11" t="s">
        <v>97</v>
      </c>
      <c r="C40" s="15">
        <v>0</v>
      </c>
      <c r="D40" s="15">
        <v>0</v>
      </c>
      <c r="E40" s="15">
        <f t="shared" si="0"/>
        <v>0</v>
      </c>
      <c r="F40" s="15">
        <v>0</v>
      </c>
      <c r="G40" s="15">
        <v>0</v>
      </c>
      <c r="H40" s="15">
        <f t="shared" si="1"/>
        <v>0</v>
      </c>
    </row>
    <row r="41" spans="1:8" x14ac:dyDescent="0.2">
      <c r="A41" s="49">
        <v>4800</v>
      </c>
      <c r="B41" s="11" t="s">
        <v>37</v>
      </c>
      <c r="C41" s="15">
        <v>0</v>
      </c>
      <c r="D41" s="15">
        <v>0</v>
      </c>
      <c r="E41" s="15">
        <f t="shared" si="0"/>
        <v>0</v>
      </c>
      <c r="F41" s="15">
        <v>0</v>
      </c>
      <c r="G41" s="15">
        <v>0</v>
      </c>
      <c r="H41" s="15">
        <f t="shared" si="1"/>
        <v>0</v>
      </c>
    </row>
    <row r="42" spans="1:8" x14ac:dyDescent="0.2">
      <c r="A42" s="49">
        <v>4900</v>
      </c>
      <c r="B42" s="11" t="s">
        <v>98</v>
      </c>
      <c r="C42" s="15">
        <v>0</v>
      </c>
      <c r="D42" s="15">
        <v>0</v>
      </c>
      <c r="E42" s="15">
        <f t="shared" si="0"/>
        <v>0</v>
      </c>
      <c r="F42" s="15">
        <v>0</v>
      </c>
      <c r="G42" s="15">
        <v>0</v>
      </c>
      <c r="H42" s="15">
        <f t="shared" si="1"/>
        <v>0</v>
      </c>
    </row>
    <row r="43" spans="1:8" x14ac:dyDescent="0.2">
      <c r="A43" s="48" t="s">
        <v>65</v>
      </c>
      <c r="B43" s="7"/>
      <c r="C43" s="15">
        <f>SUM(C44:C52)</f>
        <v>488500</v>
      </c>
      <c r="D43" s="15">
        <f>SUM(D44:D52)</f>
        <v>107730.20000000001</v>
      </c>
      <c r="E43" s="15">
        <f t="shared" si="0"/>
        <v>596230.19999999995</v>
      </c>
      <c r="F43" s="15">
        <f>SUM(F44:F52)</f>
        <v>494602.96</v>
      </c>
      <c r="G43" s="15">
        <f>SUM(G44:G52)</f>
        <v>494602.96</v>
      </c>
      <c r="H43" s="15">
        <f t="shared" si="1"/>
        <v>101627.23999999993</v>
      </c>
    </row>
    <row r="44" spans="1:8" x14ac:dyDescent="0.2">
      <c r="A44" s="49">
        <v>5100</v>
      </c>
      <c r="B44" s="11" t="s">
        <v>99</v>
      </c>
      <c r="C44" s="15">
        <v>69500</v>
      </c>
      <c r="D44" s="15">
        <v>-9631</v>
      </c>
      <c r="E44" s="15">
        <f t="shared" si="0"/>
        <v>59869</v>
      </c>
      <c r="F44" s="15">
        <v>58869</v>
      </c>
      <c r="G44" s="15">
        <v>58869</v>
      </c>
      <c r="H44" s="15">
        <f t="shared" si="1"/>
        <v>1000</v>
      </c>
    </row>
    <row r="45" spans="1:8" x14ac:dyDescent="0.2">
      <c r="A45" s="49">
        <v>5200</v>
      </c>
      <c r="B45" s="11" t="s">
        <v>100</v>
      </c>
      <c r="C45" s="15">
        <v>0</v>
      </c>
      <c r="D45" s="15">
        <v>0</v>
      </c>
      <c r="E45" s="15">
        <f t="shared" si="0"/>
        <v>0</v>
      </c>
      <c r="F45" s="15">
        <v>0</v>
      </c>
      <c r="G45" s="15">
        <v>0</v>
      </c>
      <c r="H45" s="15">
        <f t="shared" si="1"/>
        <v>0</v>
      </c>
    </row>
    <row r="46" spans="1:8" x14ac:dyDescent="0.2">
      <c r="A46" s="49">
        <v>5300</v>
      </c>
      <c r="B46" s="11" t="s">
        <v>101</v>
      </c>
      <c r="C46" s="15">
        <v>0</v>
      </c>
      <c r="D46" s="15">
        <v>0</v>
      </c>
      <c r="E46" s="15">
        <f t="shared" si="0"/>
        <v>0</v>
      </c>
      <c r="F46" s="15">
        <v>0</v>
      </c>
      <c r="G46" s="15">
        <v>0</v>
      </c>
      <c r="H46" s="15">
        <f t="shared" si="1"/>
        <v>0</v>
      </c>
    </row>
    <row r="47" spans="1:8" x14ac:dyDescent="0.2">
      <c r="A47" s="49">
        <v>5400</v>
      </c>
      <c r="B47" s="11" t="s">
        <v>102</v>
      </c>
      <c r="C47" s="15">
        <v>0</v>
      </c>
      <c r="D47" s="15">
        <v>0</v>
      </c>
      <c r="E47" s="15">
        <f t="shared" si="0"/>
        <v>0</v>
      </c>
      <c r="F47" s="15">
        <v>0</v>
      </c>
      <c r="G47" s="15">
        <v>0</v>
      </c>
      <c r="H47" s="15">
        <f t="shared" si="1"/>
        <v>0</v>
      </c>
    </row>
    <row r="48" spans="1:8" x14ac:dyDescent="0.2">
      <c r="A48" s="49">
        <v>5500</v>
      </c>
      <c r="B48" s="11" t="s">
        <v>103</v>
      </c>
      <c r="C48" s="15">
        <v>0</v>
      </c>
      <c r="D48" s="15">
        <v>0</v>
      </c>
      <c r="E48" s="15">
        <f t="shared" si="0"/>
        <v>0</v>
      </c>
      <c r="F48" s="15">
        <v>0</v>
      </c>
      <c r="G48" s="15">
        <v>0</v>
      </c>
      <c r="H48" s="15">
        <f t="shared" si="1"/>
        <v>0</v>
      </c>
    </row>
    <row r="49" spans="1:8" x14ac:dyDescent="0.2">
      <c r="A49" s="49">
        <v>5600</v>
      </c>
      <c r="B49" s="11" t="s">
        <v>104</v>
      </c>
      <c r="C49" s="15">
        <v>219000</v>
      </c>
      <c r="D49" s="15">
        <v>-91100</v>
      </c>
      <c r="E49" s="15">
        <f t="shared" si="0"/>
        <v>127900</v>
      </c>
      <c r="F49" s="15">
        <v>112733.96</v>
      </c>
      <c r="G49" s="15">
        <v>112733.96</v>
      </c>
      <c r="H49" s="15">
        <f t="shared" si="1"/>
        <v>15166.039999999994</v>
      </c>
    </row>
    <row r="50" spans="1:8" x14ac:dyDescent="0.2">
      <c r="A50" s="49">
        <v>5700</v>
      </c>
      <c r="B50" s="11" t="s">
        <v>105</v>
      </c>
      <c r="C50" s="15">
        <v>0</v>
      </c>
      <c r="D50" s="15">
        <v>0</v>
      </c>
      <c r="E50" s="15">
        <f t="shared" si="0"/>
        <v>0</v>
      </c>
      <c r="F50" s="15">
        <v>0</v>
      </c>
      <c r="G50" s="15">
        <v>0</v>
      </c>
      <c r="H50" s="15">
        <f t="shared" si="1"/>
        <v>0</v>
      </c>
    </row>
    <row r="51" spans="1:8" x14ac:dyDescent="0.2">
      <c r="A51" s="49">
        <v>5800</v>
      </c>
      <c r="B51" s="11" t="s">
        <v>106</v>
      </c>
      <c r="C51" s="15">
        <v>200000</v>
      </c>
      <c r="D51" s="15">
        <v>208461.2</v>
      </c>
      <c r="E51" s="15">
        <f t="shared" si="0"/>
        <v>408461.2</v>
      </c>
      <c r="F51" s="15">
        <v>323000</v>
      </c>
      <c r="G51" s="15">
        <v>323000</v>
      </c>
      <c r="H51" s="15">
        <f t="shared" si="1"/>
        <v>85461.200000000012</v>
      </c>
    </row>
    <row r="52" spans="1:8" x14ac:dyDescent="0.2">
      <c r="A52" s="49">
        <v>5900</v>
      </c>
      <c r="B52" s="11" t="s">
        <v>107</v>
      </c>
      <c r="C52" s="15">
        <v>0</v>
      </c>
      <c r="D52" s="15">
        <v>0</v>
      </c>
      <c r="E52" s="15">
        <f t="shared" si="0"/>
        <v>0</v>
      </c>
      <c r="F52" s="15">
        <v>0</v>
      </c>
      <c r="G52" s="15">
        <v>0</v>
      </c>
      <c r="H52" s="15">
        <f t="shared" si="1"/>
        <v>0</v>
      </c>
    </row>
    <row r="53" spans="1:8" x14ac:dyDescent="0.2">
      <c r="A53" s="48" t="s">
        <v>66</v>
      </c>
      <c r="B53" s="7"/>
      <c r="C53" s="15">
        <f>SUM(C54:C56)</f>
        <v>200000</v>
      </c>
      <c r="D53" s="15">
        <f>SUM(D54:D56)</f>
        <v>49511245.730000004</v>
      </c>
      <c r="E53" s="15">
        <f t="shared" si="0"/>
        <v>49711245.730000004</v>
      </c>
      <c r="F53" s="15">
        <f>SUM(F54:F56)</f>
        <v>42874035.829999998</v>
      </c>
      <c r="G53" s="15">
        <f>SUM(G54:G56)</f>
        <v>40013264.149999999</v>
      </c>
      <c r="H53" s="15">
        <f t="shared" si="1"/>
        <v>6837209.900000006</v>
      </c>
    </row>
    <row r="54" spans="1:8" x14ac:dyDescent="0.2">
      <c r="A54" s="49">
        <v>6100</v>
      </c>
      <c r="B54" s="11" t="s">
        <v>108</v>
      </c>
      <c r="C54" s="15">
        <v>200000</v>
      </c>
      <c r="D54" s="15">
        <v>49044435.590000004</v>
      </c>
      <c r="E54" s="15">
        <f t="shared" si="0"/>
        <v>49244435.590000004</v>
      </c>
      <c r="F54" s="15">
        <v>42416860.799999997</v>
      </c>
      <c r="G54" s="15">
        <v>39556089.119999997</v>
      </c>
      <c r="H54" s="15">
        <f t="shared" si="1"/>
        <v>6827574.7900000066</v>
      </c>
    </row>
    <row r="55" spans="1:8" x14ac:dyDescent="0.2">
      <c r="A55" s="49">
        <v>6200</v>
      </c>
      <c r="B55" s="11" t="s">
        <v>109</v>
      </c>
      <c r="C55" s="15">
        <v>0</v>
      </c>
      <c r="D55" s="15">
        <v>466810.14</v>
      </c>
      <c r="E55" s="15">
        <f t="shared" si="0"/>
        <v>466810.14</v>
      </c>
      <c r="F55" s="15">
        <v>457175.03</v>
      </c>
      <c r="G55" s="15">
        <v>457175.03</v>
      </c>
      <c r="H55" s="15">
        <f t="shared" si="1"/>
        <v>9635.109999999986</v>
      </c>
    </row>
    <row r="56" spans="1:8" x14ac:dyDescent="0.2">
      <c r="A56" s="49">
        <v>6300</v>
      </c>
      <c r="B56" s="11" t="s">
        <v>110</v>
      </c>
      <c r="C56" s="15">
        <v>0</v>
      </c>
      <c r="D56" s="15">
        <v>0</v>
      </c>
      <c r="E56" s="15">
        <f t="shared" si="0"/>
        <v>0</v>
      </c>
      <c r="F56" s="15">
        <v>0</v>
      </c>
      <c r="G56" s="15">
        <v>0</v>
      </c>
      <c r="H56" s="15">
        <f t="shared" si="1"/>
        <v>0</v>
      </c>
    </row>
    <row r="57" spans="1:8" x14ac:dyDescent="0.2">
      <c r="A57" s="48" t="s">
        <v>67</v>
      </c>
      <c r="B57" s="7"/>
      <c r="C57" s="15">
        <f>SUM(C58:C64)</f>
        <v>0</v>
      </c>
      <c r="D57" s="15">
        <f>SUM(D58:D64)</f>
        <v>0</v>
      </c>
      <c r="E57" s="15">
        <f t="shared" si="0"/>
        <v>0</v>
      </c>
      <c r="F57" s="15">
        <f>SUM(F58:F64)</f>
        <v>0</v>
      </c>
      <c r="G57" s="15">
        <f>SUM(G58:G64)</f>
        <v>0</v>
      </c>
      <c r="H57" s="15">
        <f t="shared" si="1"/>
        <v>0</v>
      </c>
    </row>
    <row r="58" spans="1:8" x14ac:dyDescent="0.2">
      <c r="A58" s="49">
        <v>7100</v>
      </c>
      <c r="B58" s="11" t="s">
        <v>111</v>
      </c>
      <c r="C58" s="15">
        <v>0</v>
      </c>
      <c r="D58" s="15">
        <v>0</v>
      </c>
      <c r="E58" s="15">
        <f t="shared" si="0"/>
        <v>0</v>
      </c>
      <c r="F58" s="15">
        <v>0</v>
      </c>
      <c r="G58" s="15">
        <v>0</v>
      </c>
      <c r="H58" s="15">
        <f t="shared" si="1"/>
        <v>0</v>
      </c>
    </row>
    <row r="59" spans="1:8" x14ac:dyDescent="0.2">
      <c r="A59" s="49">
        <v>7200</v>
      </c>
      <c r="B59" s="11" t="s">
        <v>112</v>
      </c>
      <c r="C59" s="15">
        <v>0</v>
      </c>
      <c r="D59" s="15">
        <v>0</v>
      </c>
      <c r="E59" s="15">
        <f t="shared" si="0"/>
        <v>0</v>
      </c>
      <c r="F59" s="15">
        <v>0</v>
      </c>
      <c r="G59" s="15">
        <v>0</v>
      </c>
      <c r="H59" s="15">
        <f t="shared" si="1"/>
        <v>0</v>
      </c>
    </row>
    <row r="60" spans="1:8" x14ac:dyDescent="0.2">
      <c r="A60" s="49">
        <v>7300</v>
      </c>
      <c r="B60" s="11" t="s">
        <v>113</v>
      </c>
      <c r="C60" s="15">
        <v>0</v>
      </c>
      <c r="D60" s="15">
        <v>0</v>
      </c>
      <c r="E60" s="15">
        <f t="shared" si="0"/>
        <v>0</v>
      </c>
      <c r="F60" s="15">
        <v>0</v>
      </c>
      <c r="G60" s="15">
        <v>0</v>
      </c>
      <c r="H60" s="15">
        <f t="shared" si="1"/>
        <v>0</v>
      </c>
    </row>
    <row r="61" spans="1:8" x14ac:dyDescent="0.2">
      <c r="A61" s="49">
        <v>7400</v>
      </c>
      <c r="B61" s="11" t="s">
        <v>114</v>
      </c>
      <c r="C61" s="15">
        <v>0</v>
      </c>
      <c r="D61" s="15">
        <v>0</v>
      </c>
      <c r="E61" s="15">
        <f t="shared" si="0"/>
        <v>0</v>
      </c>
      <c r="F61" s="15">
        <v>0</v>
      </c>
      <c r="G61" s="15">
        <v>0</v>
      </c>
      <c r="H61" s="15">
        <f t="shared" si="1"/>
        <v>0</v>
      </c>
    </row>
    <row r="62" spans="1:8" x14ac:dyDescent="0.2">
      <c r="A62" s="49">
        <v>7500</v>
      </c>
      <c r="B62" s="11" t="s">
        <v>115</v>
      </c>
      <c r="C62" s="15">
        <v>0</v>
      </c>
      <c r="D62" s="15">
        <v>0</v>
      </c>
      <c r="E62" s="15">
        <f t="shared" si="0"/>
        <v>0</v>
      </c>
      <c r="F62" s="15">
        <v>0</v>
      </c>
      <c r="G62" s="15">
        <v>0</v>
      </c>
      <c r="H62" s="15">
        <f t="shared" si="1"/>
        <v>0</v>
      </c>
    </row>
    <row r="63" spans="1:8" x14ac:dyDescent="0.2">
      <c r="A63" s="49">
        <v>7600</v>
      </c>
      <c r="B63" s="11" t="s">
        <v>116</v>
      </c>
      <c r="C63" s="15">
        <v>0</v>
      </c>
      <c r="D63" s="15">
        <v>0</v>
      </c>
      <c r="E63" s="15">
        <f t="shared" si="0"/>
        <v>0</v>
      </c>
      <c r="F63" s="15">
        <v>0</v>
      </c>
      <c r="G63" s="15">
        <v>0</v>
      </c>
      <c r="H63" s="15">
        <f t="shared" si="1"/>
        <v>0</v>
      </c>
    </row>
    <row r="64" spans="1:8" x14ac:dyDescent="0.2">
      <c r="A64" s="49">
        <v>7900</v>
      </c>
      <c r="B64" s="11" t="s">
        <v>117</v>
      </c>
      <c r="C64" s="15">
        <v>0</v>
      </c>
      <c r="D64" s="15">
        <v>0</v>
      </c>
      <c r="E64" s="15">
        <f t="shared" si="0"/>
        <v>0</v>
      </c>
      <c r="F64" s="15">
        <v>0</v>
      </c>
      <c r="G64" s="15">
        <v>0</v>
      </c>
      <c r="H64" s="15">
        <f t="shared" si="1"/>
        <v>0</v>
      </c>
    </row>
    <row r="65" spans="1:8" x14ac:dyDescent="0.2">
      <c r="A65" s="48" t="s">
        <v>68</v>
      </c>
      <c r="B65" s="7"/>
      <c r="C65" s="15">
        <f>SUM(C66:C68)</f>
        <v>3370000</v>
      </c>
      <c r="D65" s="15">
        <f>SUM(D66:D68)</f>
        <v>13168658.050000001</v>
      </c>
      <c r="E65" s="15">
        <f t="shared" si="0"/>
        <v>16538658.050000001</v>
      </c>
      <c r="F65" s="15">
        <f>SUM(F66:F68)</f>
        <v>16121324.76</v>
      </c>
      <c r="G65" s="15">
        <f>SUM(G66:G68)</f>
        <v>10025747.460000001</v>
      </c>
      <c r="H65" s="15">
        <f t="shared" si="1"/>
        <v>417333.29000000097</v>
      </c>
    </row>
    <row r="66" spans="1:8" x14ac:dyDescent="0.2">
      <c r="A66" s="49">
        <v>8100</v>
      </c>
      <c r="B66" s="11" t="s">
        <v>38</v>
      </c>
      <c r="C66" s="15">
        <v>0</v>
      </c>
      <c r="D66" s="15">
        <v>0</v>
      </c>
      <c r="E66" s="15">
        <f t="shared" si="0"/>
        <v>0</v>
      </c>
      <c r="F66" s="15">
        <v>0</v>
      </c>
      <c r="G66" s="15">
        <v>0</v>
      </c>
      <c r="H66" s="15">
        <f t="shared" si="1"/>
        <v>0</v>
      </c>
    </row>
    <row r="67" spans="1:8" x14ac:dyDescent="0.2">
      <c r="A67" s="49">
        <v>8300</v>
      </c>
      <c r="B67" s="11" t="s">
        <v>39</v>
      </c>
      <c r="C67" s="15">
        <v>0</v>
      </c>
      <c r="D67" s="15">
        <v>0</v>
      </c>
      <c r="E67" s="15">
        <f t="shared" si="0"/>
        <v>0</v>
      </c>
      <c r="F67" s="15">
        <v>0</v>
      </c>
      <c r="G67" s="15">
        <v>0</v>
      </c>
      <c r="H67" s="15">
        <f t="shared" si="1"/>
        <v>0</v>
      </c>
    </row>
    <row r="68" spans="1:8" x14ac:dyDescent="0.2">
      <c r="A68" s="49">
        <v>8500</v>
      </c>
      <c r="B68" s="11" t="s">
        <v>40</v>
      </c>
      <c r="C68" s="15">
        <v>3370000</v>
      </c>
      <c r="D68" s="15">
        <v>13168658.050000001</v>
      </c>
      <c r="E68" s="15">
        <f t="shared" si="0"/>
        <v>16538658.050000001</v>
      </c>
      <c r="F68" s="15">
        <v>16121324.76</v>
      </c>
      <c r="G68" s="15">
        <v>10025747.460000001</v>
      </c>
      <c r="H68" s="15">
        <f t="shared" si="1"/>
        <v>417333.29000000097</v>
      </c>
    </row>
    <row r="69" spans="1:8" x14ac:dyDescent="0.2">
      <c r="A69" s="48" t="s">
        <v>69</v>
      </c>
      <c r="B69" s="7"/>
      <c r="C69" s="15">
        <f>SUM(C70:C76)</f>
        <v>0</v>
      </c>
      <c r="D69" s="15">
        <f>SUM(D70:D76)</f>
        <v>0</v>
      </c>
      <c r="E69" s="15">
        <f t="shared" si="0"/>
        <v>0</v>
      </c>
      <c r="F69" s="15">
        <f>SUM(F70:F76)</f>
        <v>0</v>
      </c>
      <c r="G69" s="15">
        <f>SUM(G70:G76)</f>
        <v>0</v>
      </c>
      <c r="H69" s="15">
        <f t="shared" si="1"/>
        <v>0</v>
      </c>
    </row>
    <row r="70" spans="1:8" x14ac:dyDescent="0.2">
      <c r="A70" s="49">
        <v>9100</v>
      </c>
      <c r="B70" s="11" t="s">
        <v>118</v>
      </c>
      <c r="C70" s="15">
        <v>0</v>
      </c>
      <c r="D70" s="15">
        <v>0</v>
      </c>
      <c r="E70" s="15">
        <f t="shared" ref="E70:E76" si="2">C70+D70</f>
        <v>0</v>
      </c>
      <c r="F70" s="15">
        <v>0</v>
      </c>
      <c r="G70" s="15">
        <v>0</v>
      </c>
      <c r="H70" s="15">
        <f t="shared" ref="H70:H76" si="3">E70-F70</f>
        <v>0</v>
      </c>
    </row>
    <row r="71" spans="1:8" x14ac:dyDescent="0.2">
      <c r="A71" s="49">
        <v>9200</v>
      </c>
      <c r="B71" s="11" t="s">
        <v>119</v>
      </c>
      <c r="C71" s="15">
        <v>0</v>
      </c>
      <c r="D71" s="15">
        <v>0</v>
      </c>
      <c r="E71" s="15">
        <f t="shared" si="2"/>
        <v>0</v>
      </c>
      <c r="F71" s="15">
        <v>0</v>
      </c>
      <c r="G71" s="15">
        <v>0</v>
      </c>
      <c r="H71" s="15">
        <f t="shared" si="3"/>
        <v>0</v>
      </c>
    </row>
    <row r="72" spans="1:8" x14ac:dyDescent="0.2">
      <c r="A72" s="49">
        <v>9300</v>
      </c>
      <c r="B72" s="11" t="s">
        <v>120</v>
      </c>
      <c r="C72" s="15">
        <v>0</v>
      </c>
      <c r="D72" s="15">
        <v>0</v>
      </c>
      <c r="E72" s="15">
        <f t="shared" si="2"/>
        <v>0</v>
      </c>
      <c r="F72" s="15">
        <v>0</v>
      </c>
      <c r="G72" s="15">
        <v>0</v>
      </c>
      <c r="H72" s="15">
        <f t="shared" si="3"/>
        <v>0</v>
      </c>
    </row>
    <row r="73" spans="1:8" x14ac:dyDescent="0.2">
      <c r="A73" s="49">
        <v>9400</v>
      </c>
      <c r="B73" s="11" t="s">
        <v>121</v>
      </c>
      <c r="C73" s="15">
        <v>0</v>
      </c>
      <c r="D73" s="15">
        <v>0</v>
      </c>
      <c r="E73" s="15">
        <f t="shared" si="2"/>
        <v>0</v>
      </c>
      <c r="F73" s="15">
        <v>0</v>
      </c>
      <c r="G73" s="15">
        <v>0</v>
      </c>
      <c r="H73" s="15">
        <f t="shared" si="3"/>
        <v>0</v>
      </c>
    </row>
    <row r="74" spans="1:8" x14ac:dyDescent="0.2">
      <c r="A74" s="49">
        <v>9500</v>
      </c>
      <c r="B74" s="11" t="s">
        <v>122</v>
      </c>
      <c r="C74" s="15">
        <v>0</v>
      </c>
      <c r="D74" s="15">
        <v>0</v>
      </c>
      <c r="E74" s="15">
        <f t="shared" si="2"/>
        <v>0</v>
      </c>
      <c r="F74" s="15">
        <v>0</v>
      </c>
      <c r="G74" s="15">
        <v>0</v>
      </c>
      <c r="H74" s="15">
        <f t="shared" si="3"/>
        <v>0</v>
      </c>
    </row>
    <row r="75" spans="1:8" x14ac:dyDescent="0.2">
      <c r="A75" s="49">
        <v>9600</v>
      </c>
      <c r="B75" s="11" t="s">
        <v>123</v>
      </c>
      <c r="C75" s="15">
        <v>0</v>
      </c>
      <c r="D75" s="15">
        <v>0</v>
      </c>
      <c r="E75" s="15">
        <f t="shared" si="2"/>
        <v>0</v>
      </c>
      <c r="F75" s="15">
        <v>0</v>
      </c>
      <c r="G75" s="15">
        <v>0</v>
      </c>
      <c r="H75" s="15">
        <f t="shared" si="3"/>
        <v>0</v>
      </c>
    </row>
    <row r="76" spans="1:8" x14ac:dyDescent="0.2">
      <c r="A76" s="49">
        <v>9900</v>
      </c>
      <c r="B76" s="12" t="s">
        <v>124</v>
      </c>
      <c r="C76" s="16">
        <v>0</v>
      </c>
      <c r="D76" s="16">
        <v>0</v>
      </c>
      <c r="E76" s="16">
        <f t="shared" si="2"/>
        <v>0</v>
      </c>
      <c r="F76" s="16">
        <v>0</v>
      </c>
      <c r="G76" s="16">
        <v>0</v>
      </c>
      <c r="H76" s="16">
        <f t="shared" si="3"/>
        <v>0</v>
      </c>
    </row>
    <row r="77" spans="1:8" x14ac:dyDescent="0.2">
      <c r="A77" s="8"/>
      <c r="B77" s="13" t="s">
        <v>53</v>
      </c>
      <c r="C77" s="17">
        <f t="shared" ref="C77:H77" si="4">SUM(C5+C13+C23+C33+C43+C53+C57+C65+C69)</f>
        <v>110971509.66999999</v>
      </c>
      <c r="D77" s="17">
        <f t="shared" si="4"/>
        <v>72453051.310000002</v>
      </c>
      <c r="E77" s="17">
        <f t="shared" si="4"/>
        <v>183424560.98000002</v>
      </c>
      <c r="F77" s="17">
        <f t="shared" si="4"/>
        <v>170706046.64999998</v>
      </c>
      <c r="G77" s="17">
        <f t="shared" si="4"/>
        <v>159562149.16999999</v>
      </c>
      <c r="H77" s="17">
        <f t="shared" si="4"/>
        <v>12718514.330000002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zoomScaleNormal="100" workbookViewId="0">
      <selection activeCell="G26" sqref="G26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52" t="s">
        <v>129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5"/>
      <c r="B5" s="18"/>
      <c r="C5" s="21"/>
      <c r="D5" s="21"/>
      <c r="E5" s="21"/>
      <c r="F5" s="21"/>
      <c r="G5" s="21"/>
      <c r="H5" s="21"/>
    </row>
    <row r="6" spans="1:8" x14ac:dyDescent="0.2">
      <c r="A6" s="5"/>
      <c r="B6" s="18" t="s">
        <v>0</v>
      </c>
      <c r="C6" s="50">
        <v>106791509.67</v>
      </c>
      <c r="D6" s="50">
        <v>9665417.3300000001</v>
      </c>
      <c r="E6" s="50">
        <f>C6+D6</f>
        <v>116456927</v>
      </c>
      <c r="F6" s="50">
        <v>111140203.09999999</v>
      </c>
      <c r="G6" s="50">
        <v>108952654.59999999</v>
      </c>
      <c r="H6" s="50">
        <f>E6-F6</f>
        <v>5316723.900000006</v>
      </c>
    </row>
    <row r="7" spans="1:8" x14ac:dyDescent="0.2">
      <c r="A7" s="5"/>
      <c r="B7" s="18"/>
      <c r="C7" s="50"/>
      <c r="D7" s="50"/>
      <c r="E7" s="50"/>
      <c r="F7" s="50"/>
      <c r="G7" s="50"/>
      <c r="H7" s="50"/>
    </row>
    <row r="8" spans="1:8" x14ac:dyDescent="0.2">
      <c r="A8" s="5"/>
      <c r="B8" s="18" t="s">
        <v>1</v>
      </c>
      <c r="C8" s="50">
        <v>4058500</v>
      </c>
      <c r="D8" s="50">
        <v>62787633.979999997</v>
      </c>
      <c r="E8" s="50">
        <f>C8+D8</f>
        <v>66846133.979999997</v>
      </c>
      <c r="F8" s="50">
        <v>59489963.549999997</v>
      </c>
      <c r="G8" s="50">
        <v>50533614.57</v>
      </c>
      <c r="H8" s="50">
        <f>E8-F8</f>
        <v>7356170.4299999997</v>
      </c>
    </row>
    <row r="9" spans="1:8" x14ac:dyDescent="0.2">
      <c r="A9" s="5"/>
      <c r="B9" s="18"/>
      <c r="C9" s="50"/>
      <c r="D9" s="50"/>
      <c r="E9" s="50"/>
      <c r="F9" s="50"/>
      <c r="G9" s="50"/>
      <c r="H9" s="50"/>
    </row>
    <row r="10" spans="1:8" x14ac:dyDescent="0.2">
      <c r="A10" s="5"/>
      <c r="B10" s="18" t="s">
        <v>2</v>
      </c>
      <c r="C10" s="50">
        <v>0</v>
      </c>
      <c r="D10" s="50">
        <v>0</v>
      </c>
      <c r="E10" s="50">
        <f>C10+D10</f>
        <v>0</v>
      </c>
      <c r="F10" s="50">
        <v>0</v>
      </c>
      <c r="G10" s="50">
        <v>0</v>
      </c>
      <c r="H10" s="50">
        <f>E10-F10</f>
        <v>0</v>
      </c>
    </row>
    <row r="11" spans="1:8" x14ac:dyDescent="0.2">
      <c r="A11" s="5"/>
      <c r="B11" s="18"/>
      <c r="C11" s="50"/>
      <c r="D11" s="50"/>
      <c r="E11" s="50"/>
      <c r="F11" s="50"/>
      <c r="G11" s="50"/>
      <c r="H11" s="50"/>
    </row>
    <row r="12" spans="1:8" x14ac:dyDescent="0.2">
      <c r="A12" s="5"/>
      <c r="B12" s="18" t="s">
        <v>41</v>
      </c>
      <c r="C12" s="50">
        <v>121500</v>
      </c>
      <c r="D12" s="50">
        <v>0</v>
      </c>
      <c r="E12" s="50">
        <f>C12+D12</f>
        <v>121500</v>
      </c>
      <c r="F12" s="50">
        <v>75880</v>
      </c>
      <c r="G12" s="50">
        <v>75880</v>
      </c>
      <c r="H12" s="50">
        <f>E12-F12</f>
        <v>45620</v>
      </c>
    </row>
    <row r="13" spans="1:8" x14ac:dyDescent="0.2">
      <c r="A13" s="5"/>
      <c r="B13" s="18"/>
      <c r="C13" s="50"/>
      <c r="D13" s="50"/>
      <c r="E13" s="50"/>
      <c r="F13" s="50"/>
      <c r="G13" s="50"/>
      <c r="H13" s="50"/>
    </row>
    <row r="14" spans="1:8" x14ac:dyDescent="0.2">
      <c r="A14" s="5"/>
      <c r="B14" s="18" t="s">
        <v>38</v>
      </c>
      <c r="C14" s="50">
        <v>0</v>
      </c>
      <c r="D14" s="50">
        <v>0</v>
      </c>
      <c r="E14" s="50">
        <f>C14+D14</f>
        <v>0</v>
      </c>
      <c r="F14" s="50">
        <v>0</v>
      </c>
      <c r="G14" s="50">
        <v>0</v>
      </c>
      <c r="H14" s="50">
        <f>E14-F14</f>
        <v>0</v>
      </c>
    </row>
    <row r="15" spans="1:8" x14ac:dyDescent="0.2">
      <c r="A15" s="6"/>
      <c r="B15" s="19"/>
      <c r="C15" s="51"/>
      <c r="D15" s="51"/>
      <c r="E15" s="51"/>
      <c r="F15" s="51"/>
      <c r="G15" s="51"/>
      <c r="H15" s="51"/>
    </row>
    <row r="16" spans="1:8" x14ac:dyDescent="0.2">
      <c r="A16" s="20"/>
      <c r="B16" s="13" t="s">
        <v>53</v>
      </c>
      <c r="C16" s="17">
        <f>SUM(C6+C8+C10+C12+C14)</f>
        <v>110971509.67</v>
      </c>
      <c r="D16" s="17">
        <f>SUM(D6+D8+D10+D12+D14)</f>
        <v>72453051.310000002</v>
      </c>
      <c r="E16" s="17">
        <f>SUM(E6+E8+E10+E12+E14)</f>
        <v>183424560.97999999</v>
      </c>
      <c r="F16" s="17">
        <f t="shared" ref="F16:H16" si="0">SUM(F6+F8+F10+F12+F14)</f>
        <v>170706046.64999998</v>
      </c>
      <c r="G16" s="17">
        <f t="shared" si="0"/>
        <v>159562149.16999999</v>
      </c>
      <c r="H16" s="17">
        <f t="shared" si="0"/>
        <v>12718514.330000006</v>
      </c>
    </row>
  </sheetData>
  <sheetProtection formatCells="0" formatColumns="0" formatRows="0" autoFilter="0"/>
  <mergeCells count="4">
    <mergeCell ref="A1:H1"/>
    <mergeCell ref="C2:G2"/>
    <mergeCell ref="H2:H3"/>
    <mergeCell ref="A2:B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opLeftCell="A12" workbookViewId="0">
      <selection activeCell="A40" sqref="A40:J40"/>
    </sheetView>
  </sheetViews>
  <sheetFormatPr baseColWidth="10" defaultRowHeight="11.25" x14ac:dyDescent="0.2"/>
  <cols>
    <col min="1" max="1" width="2.83203125" style="1" customWidth="1"/>
    <col min="2" max="2" width="60.83203125" style="1" customWidth="1"/>
    <col min="3" max="8" width="18.33203125" style="1" customWidth="1"/>
    <col min="9" max="16384" width="12" style="1"/>
  </cols>
  <sheetData>
    <row r="1" spans="1:8" ht="45" customHeight="1" x14ac:dyDescent="0.2">
      <c r="A1" s="52" t="s">
        <v>163</v>
      </c>
      <c r="B1" s="53"/>
      <c r="C1" s="53"/>
      <c r="D1" s="53"/>
      <c r="E1" s="53"/>
      <c r="F1" s="53"/>
      <c r="G1" s="53"/>
      <c r="H1" s="54"/>
    </row>
    <row r="2" spans="1:8" x14ac:dyDescent="0.2">
      <c r="B2" s="27"/>
      <c r="C2" s="27"/>
      <c r="D2" s="27"/>
      <c r="E2" s="27"/>
      <c r="F2" s="27"/>
      <c r="G2" s="27"/>
      <c r="H2" s="27"/>
    </row>
    <row r="3" spans="1:8" x14ac:dyDescent="0.2">
      <c r="A3" s="57" t="s">
        <v>54</v>
      </c>
      <c r="B3" s="58"/>
      <c r="C3" s="52" t="s">
        <v>60</v>
      </c>
      <c r="D3" s="53"/>
      <c r="E3" s="53"/>
      <c r="F3" s="53"/>
      <c r="G3" s="54"/>
      <c r="H3" s="55" t="s">
        <v>59</v>
      </c>
    </row>
    <row r="4" spans="1:8" ht="24.95" customHeight="1" x14ac:dyDescent="0.2">
      <c r="A4" s="59"/>
      <c r="B4" s="60"/>
      <c r="C4" s="9" t="s">
        <v>55</v>
      </c>
      <c r="D4" s="9" t="s">
        <v>125</v>
      </c>
      <c r="E4" s="9" t="s">
        <v>56</v>
      </c>
      <c r="F4" s="9" t="s">
        <v>57</v>
      </c>
      <c r="G4" s="9" t="s">
        <v>58</v>
      </c>
      <c r="H4" s="56"/>
    </row>
    <row r="5" spans="1:8" x14ac:dyDescent="0.2">
      <c r="A5" s="61"/>
      <c r="B5" s="62"/>
      <c r="C5" s="10">
        <v>1</v>
      </c>
      <c r="D5" s="10">
        <v>2</v>
      </c>
      <c r="E5" s="10" t="s">
        <v>126</v>
      </c>
      <c r="F5" s="10">
        <v>4</v>
      </c>
      <c r="G5" s="10">
        <v>5</v>
      </c>
      <c r="H5" s="10" t="s">
        <v>127</v>
      </c>
    </row>
    <row r="6" spans="1:8" x14ac:dyDescent="0.2">
      <c r="A6" s="28"/>
      <c r="B6" s="24"/>
      <c r="C6" s="36"/>
      <c r="D6" s="36"/>
      <c r="E6" s="36"/>
      <c r="F6" s="36"/>
      <c r="G6" s="36"/>
      <c r="H6" s="36"/>
    </row>
    <row r="7" spans="1:8" x14ac:dyDescent="0.2">
      <c r="A7" s="4" t="s">
        <v>130</v>
      </c>
      <c r="B7" s="22"/>
      <c r="C7" s="15">
        <v>12297513.65</v>
      </c>
      <c r="D7" s="15">
        <v>3693764.01</v>
      </c>
      <c r="E7" s="15">
        <f>C7+D7</f>
        <v>15991277.66</v>
      </c>
      <c r="F7" s="15">
        <v>15566947.75</v>
      </c>
      <c r="G7" s="15">
        <v>15517786.67</v>
      </c>
      <c r="H7" s="15">
        <f>E7-F7</f>
        <v>424329.91000000015</v>
      </c>
    </row>
    <row r="8" spans="1:8" x14ac:dyDescent="0.2">
      <c r="A8" s="4" t="s">
        <v>131</v>
      </c>
      <c r="B8" s="22"/>
      <c r="C8" s="15">
        <v>1048704.26</v>
      </c>
      <c r="D8" s="15">
        <v>-93823.07</v>
      </c>
      <c r="E8" s="15">
        <f t="shared" ref="E8:E13" si="0">C8+D8</f>
        <v>954881.19</v>
      </c>
      <c r="F8" s="15">
        <v>846710.01</v>
      </c>
      <c r="G8" s="15">
        <v>805534.83</v>
      </c>
      <c r="H8" s="15">
        <f t="shared" ref="H8:H13" si="1">E8-F8</f>
        <v>108171.17999999993</v>
      </c>
    </row>
    <row r="9" spans="1:8" x14ac:dyDescent="0.2">
      <c r="A9" s="4" t="s">
        <v>132</v>
      </c>
      <c r="B9" s="22"/>
      <c r="C9" s="15">
        <v>3259775.99</v>
      </c>
      <c r="D9" s="15">
        <v>189846.47</v>
      </c>
      <c r="E9" s="15">
        <f t="shared" si="0"/>
        <v>3449622.4600000004</v>
      </c>
      <c r="F9" s="15">
        <v>3312110.38</v>
      </c>
      <c r="G9" s="15">
        <v>3262472.02</v>
      </c>
      <c r="H9" s="15">
        <f t="shared" si="1"/>
        <v>137512.08000000054</v>
      </c>
    </row>
    <row r="10" spans="1:8" x14ac:dyDescent="0.2">
      <c r="A10" s="4" t="s">
        <v>133</v>
      </c>
      <c r="B10" s="22"/>
      <c r="C10" s="15">
        <v>1016601.77</v>
      </c>
      <c r="D10" s="15">
        <v>53216.44</v>
      </c>
      <c r="E10" s="15">
        <f t="shared" si="0"/>
        <v>1069818.21</v>
      </c>
      <c r="F10" s="15">
        <v>1038069.39</v>
      </c>
      <c r="G10" s="15">
        <v>1039354.95</v>
      </c>
      <c r="H10" s="15">
        <f t="shared" si="1"/>
        <v>31748.819999999949</v>
      </c>
    </row>
    <row r="11" spans="1:8" x14ac:dyDescent="0.2">
      <c r="A11" s="4" t="s">
        <v>134</v>
      </c>
      <c r="B11" s="22"/>
      <c r="C11" s="15">
        <v>24877552.350000001</v>
      </c>
      <c r="D11" s="15">
        <v>-21677612.739999998</v>
      </c>
      <c r="E11" s="15">
        <f t="shared" si="0"/>
        <v>3199939.6100000031</v>
      </c>
      <c r="F11" s="15">
        <v>2877361.6</v>
      </c>
      <c r="G11" s="15">
        <v>2810567.66</v>
      </c>
      <c r="H11" s="15">
        <f t="shared" si="1"/>
        <v>322578.01000000304</v>
      </c>
    </row>
    <row r="12" spans="1:8" x14ac:dyDescent="0.2">
      <c r="A12" s="4" t="s">
        <v>135</v>
      </c>
      <c r="B12" s="22"/>
      <c r="C12" s="15">
        <v>609399.75</v>
      </c>
      <c r="D12" s="15">
        <v>20038.580000000002</v>
      </c>
      <c r="E12" s="15">
        <f t="shared" si="0"/>
        <v>629438.32999999996</v>
      </c>
      <c r="F12" s="15">
        <v>609368.42000000004</v>
      </c>
      <c r="G12" s="15">
        <v>606605.24</v>
      </c>
      <c r="H12" s="15">
        <f t="shared" si="1"/>
        <v>20069.909999999916</v>
      </c>
    </row>
    <row r="13" spans="1:8" x14ac:dyDescent="0.2">
      <c r="A13" s="4" t="s">
        <v>136</v>
      </c>
      <c r="B13" s="22"/>
      <c r="C13" s="15">
        <v>11613632.17</v>
      </c>
      <c r="D13" s="15">
        <v>3230056.59</v>
      </c>
      <c r="E13" s="15">
        <f t="shared" si="0"/>
        <v>14843688.76</v>
      </c>
      <c r="F13" s="15">
        <v>14182358.58</v>
      </c>
      <c r="G13" s="15">
        <v>13993616.029999999</v>
      </c>
      <c r="H13" s="15">
        <f t="shared" si="1"/>
        <v>661330.1799999997</v>
      </c>
    </row>
    <row r="14" spans="1:8" x14ac:dyDescent="0.2">
      <c r="A14" s="4" t="s">
        <v>137</v>
      </c>
      <c r="B14" s="22"/>
      <c r="C14" s="15">
        <v>930266.08</v>
      </c>
      <c r="D14" s="15">
        <v>-3085.22</v>
      </c>
      <c r="E14" s="15">
        <f t="shared" ref="E14" si="2">C14+D14</f>
        <v>927180.86</v>
      </c>
      <c r="F14" s="15">
        <v>914863.89</v>
      </c>
      <c r="G14" s="15">
        <v>914263.89</v>
      </c>
      <c r="H14" s="15">
        <f t="shared" ref="H14" si="3">E14-F14</f>
        <v>12316.969999999972</v>
      </c>
    </row>
    <row r="15" spans="1:8" x14ac:dyDescent="0.2">
      <c r="A15" s="4" t="s">
        <v>138</v>
      </c>
      <c r="B15" s="22"/>
      <c r="C15" s="15">
        <v>9782076.8800000008</v>
      </c>
      <c r="D15" s="15">
        <v>435645.29</v>
      </c>
      <c r="E15" s="15">
        <f t="shared" ref="E15" si="4">C15+D15</f>
        <v>10217722.17</v>
      </c>
      <c r="F15" s="15">
        <v>10196295.08</v>
      </c>
      <c r="G15" s="15">
        <v>10055512.539999999</v>
      </c>
      <c r="H15" s="15">
        <f t="shared" ref="H15" si="5">E15-F15</f>
        <v>21427.089999999851</v>
      </c>
    </row>
    <row r="16" spans="1:8" x14ac:dyDescent="0.2">
      <c r="A16" s="4" t="s">
        <v>139</v>
      </c>
      <c r="B16" s="22"/>
      <c r="C16" s="15">
        <v>690889.03</v>
      </c>
      <c r="D16" s="15">
        <v>240700.62</v>
      </c>
      <c r="E16" s="15">
        <f t="shared" ref="E16" si="6">C16+D16</f>
        <v>931589.65</v>
      </c>
      <c r="F16" s="15">
        <v>875215.05</v>
      </c>
      <c r="G16" s="15">
        <v>869551.05</v>
      </c>
      <c r="H16" s="15">
        <f t="shared" ref="H16" si="7">E16-F16</f>
        <v>56374.599999999977</v>
      </c>
    </row>
    <row r="17" spans="1:8" x14ac:dyDescent="0.2">
      <c r="A17" s="4" t="s">
        <v>140</v>
      </c>
      <c r="B17" s="22"/>
      <c r="C17" s="15">
        <v>315683.75</v>
      </c>
      <c r="D17" s="15">
        <v>-704.44</v>
      </c>
      <c r="E17" s="15">
        <f t="shared" ref="E17" si="8">C17+D17</f>
        <v>314979.31</v>
      </c>
      <c r="F17" s="15">
        <v>314638.67</v>
      </c>
      <c r="G17" s="15">
        <v>313503.67</v>
      </c>
      <c r="H17" s="15">
        <f t="shared" ref="H17" si="9">E17-F17</f>
        <v>340.64000000001397</v>
      </c>
    </row>
    <row r="18" spans="1:8" x14ac:dyDescent="0.2">
      <c r="A18" s="4" t="s">
        <v>141</v>
      </c>
      <c r="B18" s="22"/>
      <c r="C18" s="15">
        <v>1521167.88</v>
      </c>
      <c r="D18" s="15">
        <v>51794334.950000003</v>
      </c>
      <c r="E18" s="15">
        <f t="shared" ref="E18" si="10">C18+D18</f>
        <v>53315502.830000006</v>
      </c>
      <c r="F18" s="15">
        <v>45844174.039999999</v>
      </c>
      <c r="G18" s="15">
        <v>42086556.939999998</v>
      </c>
      <c r="H18" s="15">
        <f t="shared" ref="H18" si="11">E18-F18</f>
        <v>7471328.7900000066</v>
      </c>
    </row>
    <row r="19" spans="1:8" x14ac:dyDescent="0.2">
      <c r="A19" s="4" t="s">
        <v>142</v>
      </c>
      <c r="B19" s="22"/>
      <c r="C19" s="15">
        <v>7743595.1799999997</v>
      </c>
      <c r="D19" s="15">
        <v>2092500.02</v>
      </c>
      <c r="E19" s="15">
        <f t="shared" ref="E19" si="12">C19+D19</f>
        <v>9836095.1999999993</v>
      </c>
      <c r="F19" s="15">
        <v>9273211.7300000004</v>
      </c>
      <c r="G19" s="15">
        <v>8823845.0800000001</v>
      </c>
      <c r="H19" s="15">
        <f t="shared" ref="H19" si="13">E19-F19</f>
        <v>562883.46999999881</v>
      </c>
    </row>
    <row r="20" spans="1:8" x14ac:dyDescent="0.2">
      <c r="A20" s="4" t="s">
        <v>143</v>
      </c>
      <c r="B20" s="22"/>
      <c r="C20" s="15">
        <v>5113336.32</v>
      </c>
      <c r="D20" s="15">
        <v>2124630.23</v>
      </c>
      <c r="E20" s="15">
        <f t="shared" ref="E20" si="14">C20+D20</f>
        <v>7237966.5500000007</v>
      </c>
      <c r="F20" s="15">
        <v>6776048.0999999996</v>
      </c>
      <c r="G20" s="15">
        <v>6608891.3099999996</v>
      </c>
      <c r="H20" s="15">
        <f t="shared" ref="H20" si="15">E20-F20</f>
        <v>461918.45000000112</v>
      </c>
    </row>
    <row r="21" spans="1:8" x14ac:dyDescent="0.2">
      <c r="A21" s="4" t="s">
        <v>144</v>
      </c>
      <c r="B21" s="22"/>
      <c r="C21" s="15">
        <v>1405430.09</v>
      </c>
      <c r="D21" s="15">
        <v>-3041.61</v>
      </c>
      <c r="E21" s="15">
        <f t="shared" ref="E21" si="16">C21+D21</f>
        <v>1402388.48</v>
      </c>
      <c r="F21" s="15">
        <v>1330043.74</v>
      </c>
      <c r="G21" s="15">
        <v>1318913.5900000001</v>
      </c>
      <c r="H21" s="15">
        <f t="shared" ref="H21" si="17">E21-F21</f>
        <v>72344.739999999991</v>
      </c>
    </row>
    <row r="22" spans="1:8" x14ac:dyDescent="0.2">
      <c r="A22" s="4" t="s">
        <v>145</v>
      </c>
      <c r="B22" s="22"/>
      <c r="C22" s="15">
        <v>1208257.06</v>
      </c>
      <c r="D22" s="15">
        <v>-30831.96</v>
      </c>
      <c r="E22" s="15">
        <f t="shared" ref="E22" si="18">C22+D22</f>
        <v>1177425.1000000001</v>
      </c>
      <c r="F22" s="15">
        <v>1141059.1499999999</v>
      </c>
      <c r="G22" s="15">
        <v>1139059.1499999999</v>
      </c>
      <c r="H22" s="15">
        <f t="shared" ref="H22" si="19">E22-F22</f>
        <v>36365.950000000186</v>
      </c>
    </row>
    <row r="23" spans="1:8" x14ac:dyDescent="0.2">
      <c r="A23" s="4" t="s">
        <v>146</v>
      </c>
      <c r="B23" s="22"/>
      <c r="C23" s="15">
        <v>147457.41</v>
      </c>
      <c r="D23" s="15">
        <v>4422.24</v>
      </c>
      <c r="E23" s="15">
        <f t="shared" ref="E23" si="20">C23+D23</f>
        <v>151879.65</v>
      </c>
      <c r="F23" s="15">
        <v>140216.95000000001</v>
      </c>
      <c r="G23" s="15">
        <v>137070.45000000001</v>
      </c>
      <c r="H23" s="15">
        <f t="shared" ref="H23" si="21">E23-F23</f>
        <v>11662.699999999983</v>
      </c>
    </row>
    <row r="24" spans="1:8" x14ac:dyDescent="0.2">
      <c r="A24" s="4" t="s">
        <v>147</v>
      </c>
      <c r="B24" s="22"/>
      <c r="C24" s="15">
        <v>616211.37</v>
      </c>
      <c r="D24" s="15">
        <v>801.39</v>
      </c>
      <c r="E24" s="15">
        <f t="shared" ref="E24" si="22">C24+D24</f>
        <v>617012.76</v>
      </c>
      <c r="F24" s="15">
        <v>560778.07999999996</v>
      </c>
      <c r="G24" s="15">
        <v>558530.57999999996</v>
      </c>
      <c r="H24" s="15">
        <f t="shared" ref="H24" si="23">E24-F24</f>
        <v>56234.680000000051</v>
      </c>
    </row>
    <row r="25" spans="1:8" x14ac:dyDescent="0.2">
      <c r="A25" s="4" t="s">
        <v>148</v>
      </c>
      <c r="B25" s="22"/>
      <c r="C25" s="15">
        <v>374385.53</v>
      </c>
      <c r="D25" s="15">
        <v>566.66</v>
      </c>
      <c r="E25" s="15">
        <f t="shared" ref="E25" si="24">C25+D25</f>
        <v>374952.19</v>
      </c>
      <c r="F25" s="15">
        <v>324481.61</v>
      </c>
      <c r="G25" s="15">
        <v>324481.61</v>
      </c>
      <c r="H25" s="15">
        <f t="shared" ref="H25" si="25">E25-F25</f>
        <v>50470.580000000016</v>
      </c>
    </row>
    <row r="26" spans="1:8" x14ac:dyDescent="0.2">
      <c r="A26" s="4" t="s">
        <v>149</v>
      </c>
      <c r="B26" s="22"/>
      <c r="C26" s="15">
        <v>8187645.9100000001</v>
      </c>
      <c r="D26" s="15">
        <v>-1087772.47</v>
      </c>
      <c r="E26" s="15">
        <f t="shared" ref="E26" si="26">C26+D26</f>
        <v>7099873.4400000004</v>
      </c>
      <c r="F26" s="15">
        <v>7044968.46</v>
      </c>
      <c r="G26" s="15">
        <v>7026121.5599999996</v>
      </c>
      <c r="H26" s="15">
        <f t="shared" ref="H26" si="27">E26-F26</f>
        <v>54904.980000000447</v>
      </c>
    </row>
    <row r="27" spans="1:8" x14ac:dyDescent="0.2">
      <c r="A27" s="4" t="s">
        <v>150</v>
      </c>
      <c r="B27" s="22"/>
      <c r="C27" s="15">
        <v>4559014.13</v>
      </c>
      <c r="D27" s="15">
        <v>28383956.149999999</v>
      </c>
      <c r="E27" s="15">
        <f t="shared" ref="E27" si="28">C27+D27</f>
        <v>32942970.279999997</v>
      </c>
      <c r="F27" s="15">
        <v>31797732.059999999</v>
      </c>
      <c r="G27" s="15">
        <v>25562321.800000001</v>
      </c>
      <c r="H27" s="15">
        <f t="shared" ref="H27" si="29">E27-F27</f>
        <v>1145238.2199999988</v>
      </c>
    </row>
    <row r="28" spans="1:8" x14ac:dyDescent="0.2">
      <c r="A28" s="4" t="s">
        <v>151</v>
      </c>
      <c r="B28" s="22"/>
      <c r="C28" s="15">
        <v>1270016.94</v>
      </c>
      <c r="D28" s="15">
        <v>-85075.520000000004</v>
      </c>
      <c r="E28" s="15">
        <f t="shared" ref="E28" si="30">C28+D28</f>
        <v>1184941.42</v>
      </c>
      <c r="F28" s="15">
        <v>1134073.6100000001</v>
      </c>
      <c r="G28" s="15">
        <v>1134073.6100000001</v>
      </c>
      <c r="H28" s="15">
        <f t="shared" ref="H28" si="31">E28-F28</f>
        <v>50867.809999999823</v>
      </c>
    </row>
    <row r="29" spans="1:8" x14ac:dyDescent="0.2">
      <c r="A29" s="4" t="s">
        <v>152</v>
      </c>
      <c r="B29" s="22"/>
      <c r="C29" s="15">
        <v>2552563.4500000002</v>
      </c>
      <c r="D29" s="15">
        <v>1324783.04</v>
      </c>
      <c r="E29" s="15">
        <f t="shared" ref="E29" si="32">C29+D29</f>
        <v>3877346.49</v>
      </c>
      <c r="F29" s="15">
        <v>3747552.14</v>
      </c>
      <c r="G29" s="15">
        <v>3866108.15</v>
      </c>
      <c r="H29" s="15">
        <f t="shared" ref="H29" si="33">E29-F29</f>
        <v>129794.35000000009</v>
      </c>
    </row>
    <row r="30" spans="1:8" x14ac:dyDescent="0.2">
      <c r="A30" s="4" t="s">
        <v>153</v>
      </c>
      <c r="B30" s="22"/>
      <c r="C30" s="15">
        <v>2844510.26</v>
      </c>
      <c r="D30" s="15">
        <v>-546059.16</v>
      </c>
      <c r="E30" s="15">
        <f t="shared" ref="E30" si="34">C30+D30</f>
        <v>2298451.0999999996</v>
      </c>
      <c r="F30" s="15">
        <v>2224475</v>
      </c>
      <c r="G30" s="15">
        <v>2212097.83</v>
      </c>
      <c r="H30" s="15">
        <f t="shared" ref="H30" si="35">E30-F30</f>
        <v>73976.099999999627</v>
      </c>
    </row>
    <row r="31" spans="1:8" x14ac:dyDescent="0.2">
      <c r="A31" s="4" t="s">
        <v>154</v>
      </c>
      <c r="B31" s="22"/>
      <c r="C31" s="15">
        <v>2874181.99</v>
      </c>
      <c r="D31" s="15">
        <v>429102.21</v>
      </c>
      <c r="E31" s="15">
        <f t="shared" ref="E31" si="36">C31+D31</f>
        <v>3303284.2</v>
      </c>
      <c r="F31" s="15">
        <v>3219726.93</v>
      </c>
      <c r="G31" s="15">
        <v>3201488.73</v>
      </c>
      <c r="H31" s="15">
        <f t="shared" ref="H31" si="37">E31-F31</f>
        <v>83557.270000000019</v>
      </c>
    </row>
    <row r="32" spans="1:8" x14ac:dyDescent="0.2">
      <c r="A32" s="4" t="s">
        <v>155</v>
      </c>
      <c r="B32" s="22"/>
      <c r="C32" s="15">
        <v>211281.48</v>
      </c>
      <c r="D32" s="15">
        <v>40026.25</v>
      </c>
      <c r="E32" s="15">
        <f t="shared" ref="E32" si="38">C32+D32</f>
        <v>251307.73</v>
      </c>
      <c r="F32" s="15">
        <v>233839.15</v>
      </c>
      <c r="G32" s="15">
        <v>231339.15</v>
      </c>
      <c r="H32" s="15">
        <f t="shared" ref="H32" si="39">E32-F32</f>
        <v>17468.580000000016</v>
      </c>
    </row>
    <row r="33" spans="1:8" x14ac:dyDescent="0.2">
      <c r="A33" s="4" t="s">
        <v>156</v>
      </c>
      <c r="B33" s="22"/>
      <c r="C33" s="15">
        <v>282439.40000000002</v>
      </c>
      <c r="D33" s="15">
        <v>-29241.64</v>
      </c>
      <c r="E33" s="15">
        <f t="shared" ref="E33" si="40">C33+D33</f>
        <v>253197.76</v>
      </c>
      <c r="F33" s="15">
        <v>250040.56</v>
      </c>
      <c r="G33" s="15">
        <v>250040.56</v>
      </c>
      <c r="H33" s="15">
        <f t="shared" ref="H33" si="41">E33-F33</f>
        <v>3157.2000000000116</v>
      </c>
    </row>
    <row r="34" spans="1:8" x14ac:dyDescent="0.2">
      <c r="A34" s="4" t="s">
        <v>157</v>
      </c>
      <c r="B34" s="22"/>
      <c r="C34" s="15">
        <v>951138.58</v>
      </c>
      <c r="D34" s="15">
        <v>671729.71</v>
      </c>
      <c r="E34" s="15">
        <f t="shared" ref="E34" si="42">C34+D34</f>
        <v>1622868.29</v>
      </c>
      <c r="F34" s="15">
        <v>1451670.56</v>
      </c>
      <c r="G34" s="15">
        <v>1440070.56</v>
      </c>
      <c r="H34" s="15">
        <f t="shared" ref="H34" si="43">E34-F34</f>
        <v>171197.72999999998</v>
      </c>
    </row>
    <row r="35" spans="1:8" x14ac:dyDescent="0.2">
      <c r="A35" s="4" t="s">
        <v>158</v>
      </c>
      <c r="B35" s="22"/>
      <c r="C35" s="15">
        <v>843062.76</v>
      </c>
      <c r="D35" s="15">
        <v>402015.41</v>
      </c>
      <c r="E35" s="15">
        <f t="shared" ref="E35" si="44">C35+D35</f>
        <v>1245078.17</v>
      </c>
      <c r="F35" s="15">
        <v>988857.48</v>
      </c>
      <c r="G35" s="15">
        <v>980791.48</v>
      </c>
      <c r="H35" s="15">
        <f t="shared" ref="H35" si="45">E35-F35</f>
        <v>256220.68999999994</v>
      </c>
    </row>
    <row r="36" spans="1:8" x14ac:dyDescent="0.2">
      <c r="A36" s="4" t="s">
        <v>159</v>
      </c>
      <c r="B36" s="22"/>
      <c r="C36" s="15">
        <v>425470.13</v>
      </c>
      <c r="D36" s="15">
        <v>317329.17</v>
      </c>
      <c r="E36" s="15">
        <f t="shared" ref="E36" si="46">C36+D36</f>
        <v>742799.3</v>
      </c>
      <c r="F36" s="15">
        <v>649846.88</v>
      </c>
      <c r="G36" s="15">
        <v>632766.88</v>
      </c>
      <c r="H36" s="15">
        <f t="shared" ref="H36" si="47">E36-F36</f>
        <v>92952.420000000042</v>
      </c>
    </row>
    <row r="37" spans="1:8" x14ac:dyDescent="0.2">
      <c r="A37" s="4" t="s">
        <v>160</v>
      </c>
      <c r="B37" s="22"/>
      <c r="C37" s="15">
        <v>1082342.1599999999</v>
      </c>
      <c r="D37" s="15">
        <v>543082.92000000004</v>
      </c>
      <c r="E37" s="15">
        <f t="shared" ref="E37" si="48">C37+D37</f>
        <v>1625425.08</v>
      </c>
      <c r="F37" s="15">
        <v>1553510.16</v>
      </c>
      <c r="G37" s="15">
        <v>1553010.16</v>
      </c>
      <c r="H37" s="15">
        <f t="shared" ref="H37" si="49">E37-F37</f>
        <v>71914.920000000158</v>
      </c>
    </row>
    <row r="38" spans="1:8" x14ac:dyDescent="0.2">
      <c r="A38" s="4" t="s">
        <v>161</v>
      </c>
      <c r="B38" s="22"/>
      <c r="C38" s="15">
        <v>228965.32</v>
      </c>
      <c r="D38" s="15">
        <v>18330.79</v>
      </c>
      <c r="E38" s="15">
        <f t="shared" ref="E38" si="50">C38+D38</f>
        <v>247296.11000000002</v>
      </c>
      <c r="F38" s="15">
        <v>217633.31</v>
      </c>
      <c r="G38" s="15">
        <v>217633.31</v>
      </c>
      <c r="H38" s="15">
        <f t="shared" ref="H38" si="51">E38-F38</f>
        <v>29662.800000000017</v>
      </c>
    </row>
    <row r="39" spans="1:8" x14ac:dyDescent="0.2">
      <c r="A39" s="4" t="s">
        <v>162</v>
      </c>
      <c r="B39" s="22"/>
      <c r="C39" s="15">
        <v>86940.64</v>
      </c>
      <c r="D39" s="15">
        <v>-580</v>
      </c>
      <c r="E39" s="15">
        <f t="shared" ref="E39" si="52">C39+D39</f>
        <v>86360.639999999999</v>
      </c>
      <c r="F39" s="15">
        <v>84331</v>
      </c>
      <c r="G39" s="15">
        <v>84331</v>
      </c>
      <c r="H39" s="15">
        <f t="shared" ref="H39" si="53">E39-F39</f>
        <v>2029.6399999999994</v>
      </c>
    </row>
    <row r="40" spans="1:8" x14ac:dyDescent="0.2">
      <c r="A40" s="4" t="s">
        <v>134</v>
      </c>
      <c r="B40" s="22"/>
      <c r="C40" s="15">
        <v>0</v>
      </c>
      <c r="D40" s="15">
        <v>0</v>
      </c>
      <c r="E40" s="15">
        <f t="shared" ref="E40" si="54">C40+D40</f>
        <v>0</v>
      </c>
      <c r="F40" s="15">
        <v>16162.87</v>
      </c>
      <c r="G40" s="15">
        <v>16162.87</v>
      </c>
      <c r="H40" s="15">
        <f t="shared" ref="H40" si="55">E40-F40</f>
        <v>-16162.87</v>
      </c>
    </row>
    <row r="41" spans="1:8" x14ac:dyDescent="0.2">
      <c r="A41" s="4"/>
      <c r="B41" s="22"/>
      <c r="C41" s="15"/>
      <c r="D41" s="15"/>
      <c r="E41" s="15"/>
      <c r="F41" s="15"/>
      <c r="G41" s="15"/>
      <c r="H41" s="15"/>
    </row>
    <row r="42" spans="1:8" x14ac:dyDescent="0.2">
      <c r="A42" s="4"/>
      <c r="B42" s="25"/>
      <c r="C42" s="16"/>
      <c r="D42" s="16"/>
      <c r="E42" s="16"/>
      <c r="F42" s="16"/>
      <c r="G42" s="16"/>
      <c r="H42" s="16"/>
    </row>
    <row r="43" spans="1:8" x14ac:dyDescent="0.2">
      <c r="A43" s="26"/>
      <c r="B43" s="47" t="s">
        <v>53</v>
      </c>
      <c r="C43" s="23">
        <f t="shared" ref="C43:H43" si="56">SUM(C7:C42)</f>
        <v>110971509.67</v>
      </c>
      <c r="D43" s="23">
        <f t="shared" si="56"/>
        <v>72453051.310000002</v>
      </c>
      <c r="E43" s="23">
        <f t="shared" si="56"/>
        <v>183424560.97999999</v>
      </c>
      <c r="F43" s="23">
        <f t="shared" si="56"/>
        <v>170738372.38999999</v>
      </c>
      <c r="G43" s="23">
        <f t="shared" si="56"/>
        <v>159594474.91000003</v>
      </c>
      <c r="H43" s="23">
        <f t="shared" si="56"/>
        <v>12686188.590000009</v>
      </c>
    </row>
    <row r="46" spans="1:8" ht="45" customHeight="1" x14ac:dyDescent="0.2">
      <c r="A46" s="52" t="s">
        <v>164</v>
      </c>
      <c r="B46" s="53"/>
      <c r="C46" s="53"/>
      <c r="D46" s="53"/>
      <c r="E46" s="53"/>
      <c r="F46" s="53"/>
      <c r="G46" s="53"/>
      <c r="H46" s="54"/>
    </row>
    <row r="48" spans="1:8" x14ac:dyDescent="0.2">
      <c r="A48" s="57" t="s">
        <v>54</v>
      </c>
      <c r="B48" s="58"/>
      <c r="C48" s="52" t="s">
        <v>60</v>
      </c>
      <c r="D48" s="53"/>
      <c r="E48" s="53"/>
      <c r="F48" s="53"/>
      <c r="G48" s="54"/>
      <c r="H48" s="55" t="s">
        <v>59</v>
      </c>
    </row>
    <row r="49" spans="1:8" ht="22.5" x14ac:dyDescent="0.2">
      <c r="A49" s="59"/>
      <c r="B49" s="60"/>
      <c r="C49" s="9" t="s">
        <v>55</v>
      </c>
      <c r="D49" s="9" t="s">
        <v>125</v>
      </c>
      <c r="E49" s="9" t="s">
        <v>56</v>
      </c>
      <c r="F49" s="9" t="s">
        <v>57</v>
      </c>
      <c r="G49" s="9" t="s">
        <v>58</v>
      </c>
      <c r="H49" s="56"/>
    </row>
    <row r="50" spans="1:8" x14ac:dyDescent="0.2">
      <c r="A50" s="61"/>
      <c r="B50" s="62"/>
      <c r="C50" s="10">
        <v>1</v>
      </c>
      <c r="D50" s="10">
        <v>2</v>
      </c>
      <c r="E50" s="10" t="s">
        <v>126</v>
      </c>
      <c r="F50" s="10">
        <v>4</v>
      </c>
      <c r="G50" s="10">
        <v>5</v>
      </c>
      <c r="H50" s="10" t="s">
        <v>127</v>
      </c>
    </row>
    <row r="51" spans="1:8" x14ac:dyDescent="0.2">
      <c r="A51" s="28"/>
      <c r="B51" s="29"/>
      <c r="C51" s="33"/>
      <c r="D51" s="33"/>
      <c r="E51" s="33"/>
      <c r="F51" s="33"/>
      <c r="G51" s="33"/>
      <c r="H51" s="33"/>
    </row>
    <row r="52" spans="1:8" x14ac:dyDescent="0.2">
      <c r="A52" s="4" t="s">
        <v>8</v>
      </c>
      <c r="B52" s="2"/>
      <c r="C52" s="34">
        <v>0</v>
      </c>
      <c r="D52" s="34">
        <v>0</v>
      </c>
      <c r="E52" s="34">
        <f>C52+D52</f>
        <v>0</v>
      </c>
      <c r="F52" s="34">
        <v>0</v>
      </c>
      <c r="G52" s="34">
        <v>0</v>
      </c>
      <c r="H52" s="34">
        <f>E52-F52</f>
        <v>0</v>
      </c>
    </row>
    <row r="53" spans="1:8" x14ac:dyDescent="0.2">
      <c r="A53" s="4" t="s">
        <v>9</v>
      </c>
      <c r="B53" s="2"/>
      <c r="C53" s="34">
        <v>0</v>
      </c>
      <c r="D53" s="34">
        <v>0</v>
      </c>
      <c r="E53" s="34">
        <f t="shared" ref="E53:E55" si="57">C53+D53</f>
        <v>0</v>
      </c>
      <c r="F53" s="34">
        <v>0</v>
      </c>
      <c r="G53" s="34">
        <v>0</v>
      </c>
      <c r="H53" s="34">
        <f t="shared" ref="H53:H55" si="58">E53-F53</f>
        <v>0</v>
      </c>
    </row>
    <row r="54" spans="1:8" x14ac:dyDescent="0.2">
      <c r="A54" s="4" t="s">
        <v>10</v>
      </c>
      <c r="B54" s="2"/>
      <c r="C54" s="34">
        <v>0</v>
      </c>
      <c r="D54" s="34">
        <v>0</v>
      </c>
      <c r="E54" s="34">
        <f t="shared" si="57"/>
        <v>0</v>
      </c>
      <c r="F54" s="34">
        <v>0</v>
      </c>
      <c r="G54" s="34">
        <v>0</v>
      </c>
      <c r="H54" s="34">
        <f t="shared" si="58"/>
        <v>0</v>
      </c>
    </row>
    <row r="55" spans="1:8" x14ac:dyDescent="0.2">
      <c r="A55" s="4" t="s">
        <v>11</v>
      </c>
      <c r="B55" s="2"/>
      <c r="C55" s="34">
        <v>0</v>
      </c>
      <c r="D55" s="34">
        <v>0</v>
      </c>
      <c r="E55" s="34">
        <f t="shared" si="57"/>
        <v>0</v>
      </c>
      <c r="F55" s="34">
        <v>0</v>
      </c>
      <c r="G55" s="34">
        <v>0</v>
      </c>
      <c r="H55" s="34">
        <f t="shared" si="58"/>
        <v>0</v>
      </c>
    </row>
    <row r="56" spans="1:8" x14ac:dyDescent="0.2">
      <c r="A56" s="4"/>
      <c r="B56" s="2"/>
      <c r="C56" s="35"/>
      <c r="D56" s="35"/>
      <c r="E56" s="35"/>
      <c r="F56" s="35"/>
      <c r="G56" s="35"/>
      <c r="H56" s="35"/>
    </row>
    <row r="57" spans="1:8" x14ac:dyDescent="0.2">
      <c r="A57" s="26"/>
      <c r="B57" s="47" t="s">
        <v>53</v>
      </c>
      <c r="C57" s="23">
        <f>SUM(C52:C56)</f>
        <v>0</v>
      </c>
      <c r="D57" s="23">
        <f>SUM(D52:D56)</f>
        <v>0</v>
      </c>
      <c r="E57" s="23">
        <f>SUM(E52:E55)</f>
        <v>0</v>
      </c>
      <c r="F57" s="23">
        <f>SUM(F52:F55)</f>
        <v>0</v>
      </c>
      <c r="G57" s="23">
        <f>SUM(G52:G55)</f>
        <v>0</v>
      </c>
      <c r="H57" s="23">
        <f>SUM(H52:H55)</f>
        <v>0</v>
      </c>
    </row>
    <row r="60" spans="1:8" ht="45" customHeight="1" x14ac:dyDescent="0.2">
      <c r="A60" s="52" t="s">
        <v>165</v>
      </c>
      <c r="B60" s="53"/>
      <c r="C60" s="53"/>
      <c r="D60" s="53"/>
      <c r="E60" s="53"/>
      <c r="F60" s="53"/>
      <c r="G60" s="53"/>
      <c r="H60" s="54"/>
    </row>
    <row r="61" spans="1:8" x14ac:dyDescent="0.2">
      <c r="A61" s="57" t="s">
        <v>54</v>
      </c>
      <c r="B61" s="58"/>
      <c r="C61" s="52" t="s">
        <v>60</v>
      </c>
      <c r="D61" s="53"/>
      <c r="E61" s="53"/>
      <c r="F61" s="53"/>
      <c r="G61" s="54"/>
      <c r="H61" s="55" t="s">
        <v>59</v>
      </c>
    </row>
    <row r="62" spans="1:8" ht="22.5" x14ac:dyDescent="0.2">
      <c r="A62" s="59"/>
      <c r="B62" s="60"/>
      <c r="C62" s="9" t="s">
        <v>55</v>
      </c>
      <c r="D62" s="9" t="s">
        <v>125</v>
      </c>
      <c r="E62" s="9" t="s">
        <v>56</v>
      </c>
      <c r="F62" s="9" t="s">
        <v>57</v>
      </c>
      <c r="G62" s="9" t="s">
        <v>58</v>
      </c>
      <c r="H62" s="56"/>
    </row>
    <row r="63" spans="1:8" x14ac:dyDescent="0.2">
      <c r="A63" s="61"/>
      <c r="B63" s="62"/>
      <c r="C63" s="10">
        <v>1</v>
      </c>
      <c r="D63" s="10">
        <v>2</v>
      </c>
      <c r="E63" s="10" t="s">
        <v>126</v>
      </c>
      <c r="F63" s="10">
        <v>4</v>
      </c>
      <c r="G63" s="10">
        <v>5</v>
      </c>
      <c r="H63" s="10" t="s">
        <v>127</v>
      </c>
    </row>
    <row r="64" spans="1:8" x14ac:dyDescent="0.2">
      <c r="A64" s="28"/>
      <c r="B64" s="29"/>
      <c r="C64" s="33"/>
      <c r="D64" s="33"/>
      <c r="E64" s="33"/>
      <c r="F64" s="33"/>
      <c r="G64" s="33"/>
      <c r="H64" s="33"/>
    </row>
    <row r="65" spans="1:8" ht="22.5" x14ac:dyDescent="0.2">
      <c r="A65" s="4"/>
      <c r="B65" s="31" t="s">
        <v>13</v>
      </c>
      <c r="C65" s="34">
        <v>0</v>
      </c>
      <c r="D65" s="34">
        <v>0</v>
      </c>
      <c r="E65" s="34">
        <f>C65+D65</f>
        <v>0</v>
      </c>
      <c r="F65" s="34">
        <v>0</v>
      </c>
      <c r="G65" s="34">
        <v>0</v>
      </c>
      <c r="H65" s="34">
        <f>E65-F65</f>
        <v>0</v>
      </c>
    </row>
    <row r="66" spans="1:8" x14ac:dyDescent="0.2">
      <c r="A66" s="4"/>
      <c r="B66" s="31"/>
      <c r="C66" s="34"/>
      <c r="D66" s="34"/>
      <c r="E66" s="34"/>
      <c r="F66" s="34"/>
      <c r="G66" s="34"/>
      <c r="H66" s="34"/>
    </row>
    <row r="67" spans="1:8" x14ac:dyDescent="0.2">
      <c r="A67" s="4"/>
      <c r="B67" s="31" t="s">
        <v>12</v>
      </c>
      <c r="C67" s="34">
        <v>0</v>
      </c>
      <c r="D67" s="34">
        <v>0</v>
      </c>
      <c r="E67" s="34">
        <f>C67+D67</f>
        <v>0</v>
      </c>
      <c r="F67" s="34">
        <v>0</v>
      </c>
      <c r="G67" s="34">
        <v>0</v>
      </c>
      <c r="H67" s="34">
        <f>E67-F67</f>
        <v>0</v>
      </c>
    </row>
    <row r="68" spans="1:8" x14ac:dyDescent="0.2">
      <c r="A68" s="4"/>
      <c r="B68" s="31"/>
      <c r="C68" s="34"/>
      <c r="D68" s="34"/>
      <c r="E68" s="34"/>
      <c r="F68" s="34"/>
      <c r="G68" s="34"/>
      <c r="H68" s="34"/>
    </row>
    <row r="69" spans="1:8" ht="22.5" x14ac:dyDescent="0.2">
      <c r="A69" s="4"/>
      <c r="B69" s="31" t="s">
        <v>14</v>
      </c>
      <c r="C69" s="34">
        <v>0</v>
      </c>
      <c r="D69" s="34">
        <v>0</v>
      </c>
      <c r="E69" s="34">
        <f>C69+D69</f>
        <v>0</v>
      </c>
      <c r="F69" s="34">
        <v>0</v>
      </c>
      <c r="G69" s="34">
        <v>0</v>
      </c>
      <c r="H69" s="34">
        <f>E69-F69</f>
        <v>0</v>
      </c>
    </row>
    <row r="70" spans="1:8" x14ac:dyDescent="0.2">
      <c r="A70" s="4"/>
      <c r="B70" s="31"/>
      <c r="C70" s="34"/>
      <c r="D70" s="34"/>
      <c r="E70" s="34"/>
      <c r="F70" s="34"/>
      <c r="G70" s="34"/>
      <c r="H70" s="34"/>
    </row>
    <row r="71" spans="1:8" ht="22.5" x14ac:dyDescent="0.2">
      <c r="A71" s="4"/>
      <c r="B71" s="31" t="s">
        <v>26</v>
      </c>
      <c r="C71" s="34">
        <v>0</v>
      </c>
      <c r="D71" s="34">
        <v>0</v>
      </c>
      <c r="E71" s="34">
        <f>C71+D71</f>
        <v>0</v>
      </c>
      <c r="F71" s="34">
        <v>0</v>
      </c>
      <c r="G71" s="34">
        <v>0</v>
      </c>
      <c r="H71" s="34">
        <f>E71-F71</f>
        <v>0</v>
      </c>
    </row>
    <row r="72" spans="1:8" x14ac:dyDescent="0.2">
      <c r="A72" s="4"/>
      <c r="B72" s="31"/>
      <c r="C72" s="34"/>
      <c r="D72" s="34"/>
      <c r="E72" s="34"/>
      <c r="F72" s="34"/>
      <c r="G72" s="34"/>
      <c r="H72" s="34"/>
    </row>
    <row r="73" spans="1:8" ht="22.5" x14ac:dyDescent="0.2">
      <c r="A73" s="4"/>
      <c r="B73" s="31" t="s">
        <v>27</v>
      </c>
      <c r="C73" s="34">
        <v>0</v>
      </c>
      <c r="D73" s="34">
        <v>0</v>
      </c>
      <c r="E73" s="34">
        <f>C73+D73</f>
        <v>0</v>
      </c>
      <c r="F73" s="34">
        <v>0</v>
      </c>
      <c r="G73" s="34">
        <v>0</v>
      </c>
      <c r="H73" s="34">
        <f>E73-F73</f>
        <v>0</v>
      </c>
    </row>
    <row r="74" spans="1:8" x14ac:dyDescent="0.2">
      <c r="A74" s="4"/>
      <c r="B74" s="31"/>
      <c r="C74" s="34"/>
      <c r="D74" s="34"/>
      <c r="E74" s="34"/>
      <c r="F74" s="34"/>
      <c r="G74" s="34"/>
      <c r="H74" s="34"/>
    </row>
    <row r="75" spans="1:8" ht="22.5" x14ac:dyDescent="0.2">
      <c r="A75" s="4"/>
      <c r="B75" s="31" t="s">
        <v>34</v>
      </c>
      <c r="C75" s="34">
        <v>0</v>
      </c>
      <c r="D75" s="34">
        <v>0</v>
      </c>
      <c r="E75" s="34">
        <f>C75+D75</f>
        <v>0</v>
      </c>
      <c r="F75" s="34">
        <v>0</v>
      </c>
      <c r="G75" s="34">
        <v>0</v>
      </c>
      <c r="H75" s="34">
        <f>E75-F75</f>
        <v>0</v>
      </c>
    </row>
    <row r="76" spans="1:8" x14ac:dyDescent="0.2">
      <c r="A76" s="4"/>
      <c r="B76" s="31"/>
      <c r="C76" s="34"/>
      <c r="D76" s="34"/>
      <c r="E76" s="34"/>
      <c r="F76" s="34"/>
      <c r="G76" s="34"/>
      <c r="H76" s="34"/>
    </row>
    <row r="77" spans="1:8" x14ac:dyDescent="0.2">
      <c r="A77" s="4"/>
      <c r="B77" s="31" t="s">
        <v>15</v>
      </c>
      <c r="C77" s="34">
        <v>0</v>
      </c>
      <c r="D77" s="34">
        <v>0</v>
      </c>
      <c r="E77" s="34">
        <f>C77+D77</f>
        <v>0</v>
      </c>
      <c r="F77" s="34">
        <v>0</v>
      </c>
      <c r="G77" s="34">
        <v>0</v>
      </c>
      <c r="H77" s="34">
        <f>E77-F77</f>
        <v>0</v>
      </c>
    </row>
    <row r="78" spans="1:8" x14ac:dyDescent="0.2">
      <c r="A78" s="30"/>
      <c r="B78" s="32"/>
      <c r="C78" s="35"/>
      <c r="D78" s="35"/>
      <c r="E78" s="35"/>
      <c r="F78" s="35"/>
      <c r="G78" s="35"/>
      <c r="H78" s="35"/>
    </row>
    <row r="79" spans="1:8" x14ac:dyDescent="0.2">
      <c r="A79" s="26"/>
      <c r="B79" s="47" t="s">
        <v>53</v>
      </c>
      <c r="C79" s="23">
        <f t="shared" ref="C79:H79" si="59">SUM(C65:C77)</f>
        <v>0</v>
      </c>
      <c r="D79" s="23">
        <f t="shared" si="59"/>
        <v>0</v>
      </c>
      <c r="E79" s="23">
        <f t="shared" si="59"/>
        <v>0</v>
      </c>
      <c r="F79" s="23">
        <f t="shared" si="59"/>
        <v>0</v>
      </c>
      <c r="G79" s="23">
        <f t="shared" si="59"/>
        <v>0</v>
      </c>
      <c r="H79" s="23">
        <f t="shared" si="59"/>
        <v>0</v>
      </c>
    </row>
  </sheetData>
  <sheetProtection formatCells="0" formatColumns="0" formatRows="0" insertRows="0" deleteRows="0" autoFilter="0"/>
  <mergeCells count="12">
    <mergeCell ref="A1:H1"/>
    <mergeCell ref="A3:B5"/>
    <mergeCell ref="A46:H46"/>
    <mergeCell ref="A48:B50"/>
    <mergeCell ref="C3:G3"/>
    <mergeCell ref="H3:H4"/>
    <mergeCell ref="A60:H60"/>
    <mergeCell ref="A61:B63"/>
    <mergeCell ref="C61:G61"/>
    <mergeCell ref="H61:H62"/>
    <mergeCell ref="C48:G48"/>
    <mergeCell ref="H48:H49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workbookViewId="0">
      <selection sqref="A1:H1"/>
    </sheetView>
  </sheetViews>
  <sheetFormatPr baseColWidth="10" defaultRowHeight="11.25" x14ac:dyDescent="0.2"/>
  <cols>
    <col min="1" max="1" width="4.83203125" style="3" customWidth="1"/>
    <col min="2" max="2" width="65.83203125" style="3" customWidth="1"/>
    <col min="3" max="8" width="18.33203125" style="3" customWidth="1"/>
    <col min="9" max="16384" width="12" style="3"/>
  </cols>
  <sheetData>
    <row r="1" spans="1:8" ht="50.1" customHeight="1" x14ac:dyDescent="0.2">
      <c r="A1" s="52" t="s">
        <v>166</v>
      </c>
      <c r="B1" s="53"/>
      <c r="C1" s="53"/>
      <c r="D1" s="53"/>
      <c r="E1" s="53"/>
      <c r="F1" s="53"/>
      <c r="G1" s="53"/>
      <c r="H1" s="54"/>
    </row>
    <row r="2" spans="1:8" x14ac:dyDescent="0.2">
      <c r="A2" s="57" t="s">
        <v>54</v>
      </c>
      <c r="B2" s="58"/>
      <c r="C2" s="52" t="s">
        <v>60</v>
      </c>
      <c r="D2" s="53"/>
      <c r="E2" s="53"/>
      <c r="F2" s="53"/>
      <c r="G2" s="54"/>
      <c r="H2" s="55" t="s">
        <v>59</v>
      </c>
    </row>
    <row r="3" spans="1:8" ht="24.95" customHeight="1" x14ac:dyDescent="0.2">
      <c r="A3" s="59"/>
      <c r="B3" s="60"/>
      <c r="C3" s="9" t="s">
        <v>55</v>
      </c>
      <c r="D3" s="9" t="s">
        <v>125</v>
      </c>
      <c r="E3" s="9" t="s">
        <v>56</v>
      </c>
      <c r="F3" s="9" t="s">
        <v>57</v>
      </c>
      <c r="G3" s="9" t="s">
        <v>58</v>
      </c>
      <c r="H3" s="56"/>
    </row>
    <row r="4" spans="1:8" x14ac:dyDescent="0.2">
      <c r="A4" s="61"/>
      <c r="B4" s="62"/>
      <c r="C4" s="10">
        <v>1</v>
      </c>
      <c r="D4" s="10">
        <v>2</v>
      </c>
      <c r="E4" s="10" t="s">
        <v>126</v>
      </c>
      <c r="F4" s="10">
        <v>4</v>
      </c>
      <c r="G4" s="10">
        <v>5</v>
      </c>
      <c r="H4" s="10" t="s">
        <v>127</v>
      </c>
    </row>
    <row r="5" spans="1:8" x14ac:dyDescent="0.2">
      <c r="A5" s="44"/>
      <c r="B5" s="45"/>
      <c r="C5" s="14"/>
      <c r="D5" s="14"/>
      <c r="E5" s="14"/>
      <c r="F5" s="14"/>
      <c r="G5" s="14"/>
      <c r="H5" s="14"/>
    </row>
    <row r="6" spans="1:8" x14ac:dyDescent="0.2">
      <c r="A6" s="41" t="s">
        <v>16</v>
      </c>
      <c r="B6" s="39"/>
      <c r="C6" s="15">
        <f t="shared" ref="C6:H6" si="0">SUM(C7:C14)</f>
        <v>67338209.680000007</v>
      </c>
      <c r="D6" s="15">
        <f t="shared" si="0"/>
        <v>-13898553.829999998</v>
      </c>
      <c r="E6" s="15">
        <f t="shared" si="0"/>
        <v>53439655.849999994</v>
      </c>
      <c r="F6" s="15">
        <f t="shared" si="0"/>
        <v>51533158.759999998</v>
      </c>
      <c r="G6" s="15">
        <f t="shared" si="0"/>
        <v>50706126.189999998</v>
      </c>
      <c r="H6" s="15">
        <f t="shared" si="0"/>
        <v>1906497.0900000029</v>
      </c>
    </row>
    <row r="7" spans="1:8" x14ac:dyDescent="0.2">
      <c r="A7" s="38"/>
      <c r="B7" s="42" t="s">
        <v>42</v>
      </c>
      <c r="C7" s="15">
        <v>0</v>
      </c>
      <c r="D7" s="15">
        <v>0</v>
      </c>
      <c r="E7" s="15">
        <f>C7+D7</f>
        <v>0</v>
      </c>
      <c r="F7" s="15">
        <v>0</v>
      </c>
      <c r="G7" s="15">
        <v>0</v>
      </c>
      <c r="H7" s="15">
        <f>E7-F7</f>
        <v>0</v>
      </c>
    </row>
    <row r="8" spans="1:8" x14ac:dyDescent="0.2">
      <c r="A8" s="38"/>
      <c r="B8" s="42" t="s">
        <v>17</v>
      </c>
      <c r="C8" s="15">
        <v>228965.32</v>
      </c>
      <c r="D8" s="15">
        <v>18330.79</v>
      </c>
      <c r="E8" s="15">
        <f t="shared" ref="E8:E14" si="1">C8+D8</f>
        <v>247296.11000000002</v>
      </c>
      <c r="F8" s="15">
        <v>217633.31</v>
      </c>
      <c r="G8" s="15">
        <v>217633.31</v>
      </c>
      <c r="H8" s="15">
        <f t="shared" ref="H8:H14" si="2">E8-F8</f>
        <v>29662.800000000017</v>
      </c>
    </row>
    <row r="9" spans="1:8" x14ac:dyDescent="0.2">
      <c r="A9" s="38"/>
      <c r="B9" s="42" t="s">
        <v>43</v>
      </c>
      <c r="C9" s="15">
        <v>19150984.899999999</v>
      </c>
      <c r="D9" s="15">
        <v>3980693.23</v>
      </c>
      <c r="E9" s="15">
        <f t="shared" si="1"/>
        <v>23131678.129999999</v>
      </c>
      <c r="F9" s="15">
        <v>22412701.329999998</v>
      </c>
      <c r="G9" s="15">
        <v>22272277.27</v>
      </c>
      <c r="H9" s="15">
        <f t="shared" si="2"/>
        <v>718976.80000000075</v>
      </c>
    </row>
    <row r="10" spans="1:8" x14ac:dyDescent="0.2">
      <c r="A10" s="38"/>
      <c r="B10" s="42" t="s">
        <v>3</v>
      </c>
      <c r="C10" s="15">
        <v>0</v>
      </c>
      <c r="D10" s="15">
        <v>0</v>
      </c>
      <c r="E10" s="15">
        <f t="shared" si="1"/>
        <v>0</v>
      </c>
      <c r="F10" s="15">
        <v>0</v>
      </c>
      <c r="G10" s="15">
        <v>0</v>
      </c>
      <c r="H10" s="15">
        <f t="shared" si="2"/>
        <v>0</v>
      </c>
    </row>
    <row r="11" spans="1:8" x14ac:dyDescent="0.2">
      <c r="A11" s="38"/>
      <c r="B11" s="42" t="s">
        <v>23</v>
      </c>
      <c r="C11" s="15">
        <v>26569294.260000002</v>
      </c>
      <c r="D11" s="15">
        <v>-21134972.239999998</v>
      </c>
      <c r="E11" s="15">
        <f t="shared" si="1"/>
        <v>5434322.0200000033</v>
      </c>
      <c r="F11" s="15">
        <v>5020205.18</v>
      </c>
      <c r="G11" s="15">
        <v>4950148.0599999996</v>
      </c>
      <c r="H11" s="15">
        <f t="shared" si="2"/>
        <v>414116.84000000358</v>
      </c>
    </row>
    <row r="12" spans="1:8" x14ac:dyDescent="0.2">
      <c r="A12" s="38"/>
      <c r="B12" s="42" t="s">
        <v>18</v>
      </c>
      <c r="C12" s="15">
        <v>0</v>
      </c>
      <c r="D12" s="15">
        <v>0</v>
      </c>
      <c r="E12" s="15">
        <f t="shared" si="1"/>
        <v>0</v>
      </c>
      <c r="F12" s="15">
        <v>0</v>
      </c>
      <c r="G12" s="15">
        <v>0</v>
      </c>
      <c r="H12" s="15">
        <f t="shared" si="2"/>
        <v>0</v>
      </c>
    </row>
    <row r="13" spans="1:8" x14ac:dyDescent="0.2">
      <c r="A13" s="38"/>
      <c r="B13" s="42" t="s">
        <v>44</v>
      </c>
      <c r="C13" s="15">
        <v>10472965.91</v>
      </c>
      <c r="D13" s="15">
        <v>676345.91</v>
      </c>
      <c r="E13" s="15">
        <f t="shared" si="1"/>
        <v>11149311.82</v>
      </c>
      <c r="F13" s="15">
        <v>11071510.130000001</v>
      </c>
      <c r="G13" s="15">
        <v>10925063.59</v>
      </c>
      <c r="H13" s="15">
        <f t="shared" si="2"/>
        <v>77801.689999999478</v>
      </c>
    </row>
    <row r="14" spans="1:8" x14ac:dyDescent="0.2">
      <c r="A14" s="38"/>
      <c r="B14" s="42" t="s">
        <v>19</v>
      </c>
      <c r="C14" s="15">
        <v>10915999.289999999</v>
      </c>
      <c r="D14" s="15">
        <v>2561048.48</v>
      </c>
      <c r="E14" s="15">
        <f t="shared" si="1"/>
        <v>13477047.77</v>
      </c>
      <c r="F14" s="15">
        <v>12811108.810000001</v>
      </c>
      <c r="G14" s="15">
        <v>12341003.960000001</v>
      </c>
      <c r="H14" s="15">
        <f t="shared" si="2"/>
        <v>665938.95999999903</v>
      </c>
    </row>
    <row r="15" spans="1:8" x14ac:dyDescent="0.2">
      <c r="A15" s="40"/>
      <c r="B15" s="42"/>
      <c r="C15" s="15"/>
      <c r="D15" s="15"/>
      <c r="E15" s="15"/>
      <c r="F15" s="15"/>
      <c r="G15" s="15"/>
      <c r="H15" s="15"/>
    </row>
    <row r="16" spans="1:8" x14ac:dyDescent="0.2">
      <c r="A16" s="41" t="s">
        <v>20</v>
      </c>
      <c r="B16" s="43"/>
      <c r="C16" s="15">
        <f t="shared" ref="C16:H16" si="3">SUM(C17:C23)</f>
        <v>42363283.050000004</v>
      </c>
      <c r="D16" s="15">
        <f t="shared" si="3"/>
        <v>86436680.660000011</v>
      </c>
      <c r="E16" s="15">
        <f t="shared" si="3"/>
        <v>128799963.70999998</v>
      </c>
      <c r="F16" s="15">
        <f t="shared" si="3"/>
        <v>118054977.15000001</v>
      </c>
      <c r="G16" s="15">
        <f t="shared" si="3"/>
        <v>107738112.23999999</v>
      </c>
      <c r="H16" s="15">
        <f t="shared" si="3"/>
        <v>10744986.559999991</v>
      </c>
    </row>
    <row r="17" spans="1:8" x14ac:dyDescent="0.2">
      <c r="A17" s="38"/>
      <c r="B17" s="42" t="s">
        <v>45</v>
      </c>
      <c r="C17" s="15">
        <v>2613687.15</v>
      </c>
      <c r="D17" s="15">
        <v>-33873.57</v>
      </c>
      <c r="E17" s="15">
        <f>C17+D17</f>
        <v>2579813.58</v>
      </c>
      <c r="F17" s="15">
        <v>2471102.89</v>
      </c>
      <c r="G17" s="15">
        <v>2457972.7400000002</v>
      </c>
      <c r="H17" s="15">
        <f t="shared" ref="H17:H23" si="4">E17-F17</f>
        <v>108710.68999999994</v>
      </c>
    </row>
    <row r="18" spans="1:8" x14ac:dyDescent="0.2">
      <c r="A18" s="38"/>
      <c r="B18" s="42" t="s">
        <v>28</v>
      </c>
      <c r="C18" s="15">
        <v>34685414.170000002</v>
      </c>
      <c r="D18" s="15">
        <v>85625539.099999994</v>
      </c>
      <c r="E18" s="15">
        <f t="shared" ref="E18:E23" si="5">C18+D18</f>
        <v>120310953.27</v>
      </c>
      <c r="F18" s="15">
        <v>110269024.34</v>
      </c>
      <c r="G18" s="15">
        <v>100014412.75</v>
      </c>
      <c r="H18" s="15">
        <f t="shared" si="4"/>
        <v>10041928.929999992</v>
      </c>
    </row>
    <row r="19" spans="1:8" x14ac:dyDescent="0.2">
      <c r="A19" s="38"/>
      <c r="B19" s="42" t="s">
        <v>21</v>
      </c>
      <c r="C19" s="15">
        <v>425470.13</v>
      </c>
      <c r="D19" s="15">
        <v>317329.17</v>
      </c>
      <c r="E19" s="15">
        <f t="shared" si="5"/>
        <v>742799.3</v>
      </c>
      <c r="F19" s="15">
        <v>649846.88</v>
      </c>
      <c r="G19" s="15">
        <v>632766.88</v>
      </c>
      <c r="H19" s="15">
        <f t="shared" si="4"/>
        <v>92952.420000000042</v>
      </c>
    </row>
    <row r="20" spans="1:8" x14ac:dyDescent="0.2">
      <c r="A20" s="38"/>
      <c r="B20" s="42" t="s">
        <v>46</v>
      </c>
      <c r="C20" s="15">
        <v>1794201.34</v>
      </c>
      <c r="D20" s="15">
        <v>1073745.1200000001</v>
      </c>
      <c r="E20" s="15">
        <f t="shared" si="5"/>
        <v>2867946.46</v>
      </c>
      <c r="F20" s="15">
        <v>2440528.04</v>
      </c>
      <c r="G20" s="15">
        <v>2420862.04</v>
      </c>
      <c r="H20" s="15">
        <f t="shared" si="4"/>
        <v>427418.41999999993</v>
      </c>
    </row>
    <row r="21" spans="1:8" x14ac:dyDescent="0.2">
      <c r="A21" s="38"/>
      <c r="B21" s="42" t="s">
        <v>47</v>
      </c>
      <c r="C21" s="15">
        <v>2844510.26</v>
      </c>
      <c r="D21" s="15">
        <v>-546059.16</v>
      </c>
      <c r="E21" s="15">
        <f t="shared" si="5"/>
        <v>2298451.0999999996</v>
      </c>
      <c r="F21" s="15">
        <v>2224475</v>
      </c>
      <c r="G21" s="15">
        <v>2212097.83</v>
      </c>
      <c r="H21" s="15">
        <f t="shared" si="4"/>
        <v>73976.099999999627</v>
      </c>
    </row>
    <row r="22" spans="1:8" x14ac:dyDescent="0.2">
      <c r="A22" s="38"/>
      <c r="B22" s="42" t="s">
        <v>48</v>
      </c>
      <c r="C22" s="15">
        <v>0</v>
      </c>
      <c r="D22" s="15">
        <v>0</v>
      </c>
      <c r="E22" s="15">
        <f t="shared" si="5"/>
        <v>0</v>
      </c>
      <c r="F22" s="15">
        <v>0</v>
      </c>
      <c r="G22" s="15">
        <v>0</v>
      </c>
      <c r="H22" s="15">
        <f t="shared" si="4"/>
        <v>0</v>
      </c>
    </row>
    <row r="23" spans="1:8" x14ac:dyDescent="0.2">
      <c r="A23" s="38"/>
      <c r="B23" s="42" t="s">
        <v>4</v>
      </c>
      <c r="C23" s="15">
        <v>0</v>
      </c>
      <c r="D23" s="15">
        <v>0</v>
      </c>
      <c r="E23" s="15">
        <f t="shared" si="5"/>
        <v>0</v>
      </c>
      <c r="F23" s="15">
        <v>0</v>
      </c>
      <c r="G23" s="15">
        <v>0</v>
      </c>
      <c r="H23" s="15">
        <f t="shared" si="4"/>
        <v>0</v>
      </c>
    </row>
    <row r="24" spans="1:8" x14ac:dyDescent="0.2">
      <c r="A24" s="40"/>
      <c r="B24" s="42"/>
      <c r="C24" s="15"/>
      <c r="D24" s="15"/>
      <c r="E24" s="15"/>
      <c r="F24" s="15"/>
      <c r="G24" s="15"/>
      <c r="H24" s="15"/>
    </row>
    <row r="25" spans="1:8" x14ac:dyDescent="0.2">
      <c r="A25" s="41" t="s">
        <v>49</v>
      </c>
      <c r="B25" s="43"/>
      <c r="C25" s="15">
        <f t="shared" ref="C25:H25" si="6">SUM(C26:C34)</f>
        <v>1270016.94</v>
      </c>
      <c r="D25" s="15">
        <f t="shared" si="6"/>
        <v>-85075.520000000004</v>
      </c>
      <c r="E25" s="15">
        <f t="shared" si="6"/>
        <v>1184941.42</v>
      </c>
      <c r="F25" s="15">
        <f t="shared" si="6"/>
        <v>1134073.6100000001</v>
      </c>
      <c r="G25" s="15">
        <f t="shared" si="6"/>
        <v>1134073.6100000001</v>
      </c>
      <c r="H25" s="15">
        <f t="shared" si="6"/>
        <v>50867.809999999823</v>
      </c>
    </row>
    <row r="26" spans="1:8" x14ac:dyDescent="0.2">
      <c r="A26" s="38"/>
      <c r="B26" s="42" t="s">
        <v>29</v>
      </c>
      <c r="C26" s="15">
        <v>1270016.94</v>
      </c>
      <c r="D26" s="15">
        <v>-85075.520000000004</v>
      </c>
      <c r="E26" s="15">
        <f>C26+D26</f>
        <v>1184941.42</v>
      </c>
      <c r="F26" s="15">
        <v>1134073.6100000001</v>
      </c>
      <c r="G26" s="15">
        <v>1134073.6100000001</v>
      </c>
      <c r="H26" s="15">
        <f t="shared" ref="H26:H34" si="7">E26-F26</f>
        <v>50867.809999999823</v>
      </c>
    </row>
    <row r="27" spans="1:8" x14ac:dyDescent="0.2">
      <c r="A27" s="38"/>
      <c r="B27" s="42" t="s">
        <v>24</v>
      </c>
      <c r="C27" s="15">
        <v>0</v>
      </c>
      <c r="D27" s="15">
        <v>0</v>
      </c>
      <c r="E27" s="15">
        <f t="shared" ref="E27:E34" si="8">C27+D27</f>
        <v>0</v>
      </c>
      <c r="F27" s="15">
        <v>0</v>
      </c>
      <c r="G27" s="15">
        <v>0</v>
      </c>
      <c r="H27" s="15">
        <f t="shared" si="7"/>
        <v>0</v>
      </c>
    </row>
    <row r="28" spans="1:8" x14ac:dyDescent="0.2">
      <c r="A28" s="38"/>
      <c r="B28" s="42" t="s">
        <v>30</v>
      </c>
      <c r="C28" s="15">
        <v>0</v>
      </c>
      <c r="D28" s="15">
        <v>0</v>
      </c>
      <c r="E28" s="15">
        <f t="shared" si="8"/>
        <v>0</v>
      </c>
      <c r="F28" s="15">
        <v>0</v>
      </c>
      <c r="G28" s="15">
        <v>0</v>
      </c>
      <c r="H28" s="15">
        <f t="shared" si="7"/>
        <v>0</v>
      </c>
    </row>
    <row r="29" spans="1:8" x14ac:dyDescent="0.2">
      <c r="A29" s="38"/>
      <c r="B29" s="42" t="s">
        <v>50</v>
      </c>
      <c r="C29" s="15">
        <v>0</v>
      </c>
      <c r="D29" s="15">
        <v>0</v>
      </c>
      <c r="E29" s="15">
        <f t="shared" si="8"/>
        <v>0</v>
      </c>
      <c r="F29" s="15">
        <v>0</v>
      </c>
      <c r="G29" s="15">
        <v>0</v>
      </c>
      <c r="H29" s="15">
        <f t="shared" si="7"/>
        <v>0</v>
      </c>
    </row>
    <row r="30" spans="1:8" x14ac:dyDescent="0.2">
      <c r="A30" s="38"/>
      <c r="B30" s="42" t="s">
        <v>22</v>
      </c>
      <c r="C30" s="15">
        <v>0</v>
      </c>
      <c r="D30" s="15">
        <v>0</v>
      </c>
      <c r="E30" s="15">
        <f t="shared" si="8"/>
        <v>0</v>
      </c>
      <c r="F30" s="15">
        <v>0</v>
      </c>
      <c r="G30" s="15">
        <v>0</v>
      </c>
      <c r="H30" s="15">
        <f t="shared" si="7"/>
        <v>0</v>
      </c>
    </row>
    <row r="31" spans="1:8" x14ac:dyDescent="0.2">
      <c r="A31" s="38"/>
      <c r="B31" s="42" t="s">
        <v>5</v>
      </c>
      <c r="C31" s="15">
        <v>0</v>
      </c>
      <c r="D31" s="15">
        <v>0</v>
      </c>
      <c r="E31" s="15">
        <f t="shared" si="8"/>
        <v>0</v>
      </c>
      <c r="F31" s="15">
        <v>0</v>
      </c>
      <c r="G31" s="15">
        <v>0</v>
      </c>
      <c r="H31" s="15">
        <f t="shared" si="7"/>
        <v>0</v>
      </c>
    </row>
    <row r="32" spans="1:8" x14ac:dyDescent="0.2">
      <c r="A32" s="38"/>
      <c r="B32" s="42" t="s">
        <v>6</v>
      </c>
      <c r="C32" s="15">
        <v>0</v>
      </c>
      <c r="D32" s="15">
        <v>0</v>
      </c>
      <c r="E32" s="15">
        <f t="shared" si="8"/>
        <v>0</v>
      </c>
      <c r="F32" s="15">
        <v>0</v>
      </c>
      <c r="G32" s="15">
        <v>0</v>
      </c>
      <c r="H32" s="15">
        <f t="shared" si="7"/>
        <v>0</v>
      </c>
    </row>
    <row r="33" spans="1:8" x14ac:dyDescent="0.2">
      <c r="A33" s="38"/>
      <c r="B33" s="42" t="s">
        <v>51</v>
      </c>
      <c r="C33" s="15">
        <v>0</v>
      </c>
      <c r="D33" s="15">
        <v>0</v>
      </c>
      <c r="E33" s="15">
        <f t="shared" si="8"/>
        <v>0</v>
      </c>
      <c r="F33" s="15">
        <v>0</v>
      </c>
      <c r="G33" s="15">
        <v>0</v>
      </c>
      <c r="H33" s="15">
        <f t="shared" si="7"/>
        <v>0</v>
      </c>
    </row>
    <row r="34" spans="1:8" x14ac:dyDescent="0.2">
      <c r="A34" s="38"/>
      <c r="B34" s="42" t="s">
        <v>31</v>
      </c>
      <c r="C34" s="15">
        <v>0</v>
      </c>
      <c r="D34" s="15">
        <v>0</v>
      </c>
      <c r="E34" s="15">
        <f t="shared" si="8"/>
        <v>0</v>
      </c>
      <c r="F34" s="15">
        <v>0</v>
      </c>
      <c r="G34" s="15">
        <v>0</v>
      </c>
      <c r="H34" s="15">
        <f t="shared" si="7"/>
        <v>0</v>
      </c>
    </row>
    <row r="35" spans="1:8" x14ac:dyDescent="0.2">
      <c r="A35" s="40"/>
      <c r="B35" s="42"/>
      <c r="C35" s="15"/>
      <c r="D35" s="15"/>
      <c r="E35" s="15"/>
      <c r="F35" s="15"/>
      <c r="G35" s="15"/>
      <c r="H35" s="15"/>
    </row>
    <row r="36" spans="1:8" x14ac:dyDescent="0.2">
      <c r="A36" s="41" t="s">
        <v>32</v>
      </c>
      <c r="B36" s="43"/>
      <c r="C36" s="15">
        <f t="shared" ref="C36:H36" si="9">SUM(C37:C40)</f>
        <v>0</v>
      </c>
      <c r="D36" s="15">
        <f t="shared" si="9"/>
        <v>0</v>
      </c>
      <c r="E36" s="15">
        <f t="shared" si="9"/>
        <v>0</v>
      </c>
      <c r="F36" s="15">
        <f t="shared" si="9"/>
        <v>0</v>
      </c>
      <c r="G36" s="15">
        <f t="shared" si="9"/>
        <v>0</v>
      </c>
      <c r="H36" s="15">
        <f t="shared" si="9"/>
        <v>0</v>
      </c>
    </row>
    <row r="37" spans="1:8" x14ac:dyDescent="0.2">
      <c r="A37" s="38"/>
      <c r="B37" s="42" t="s">
        <v>52</v>
      </c>
      <c r="C37" s="15">
        <v>0</v>
      </c>
      <c r="D37" s="15">
        <v>0</v>
      </c>
      <c r="E37" s="15">
        <f>C37+D37</f>
        <v>0</v>
      </c>
      <c r="F37" s="15">
        <v>0</v>
      </c>
      <c r="G37" s="15">
        <v>0</v>
      </c>
      <c r="H37" s="15">
        <f t="shared" ref="H37:H40" si="10">E37-F37</f>
        <v>0</v>
      </c>
    </row>
    <row r="38" spans="1:8" ht="22.5" x14ac:dyDescent="0.2">
      <c r="A38" s="38"/>
      <c r="B38" s="42" t="s">
        <v>25</v>
      </c>
      <c r="C38" s="15">
        <v>0</v>
      </c>
      <c r="D38" s="15">
        <v>0</v>
      </c>
      <c r="E38" s="15">
        <f t="shared" ref="E38:E40" si="11">C38+D38</f>
        <v>0</v>
      </c>
      <c r="F38" s="15">
        <v>0</v>
      </c>
      <c r="G38" s="15">
        <v>0</v>
      </c>
      <c r="H38" s="15">
        <f t="shared" si="10"/>
        <v>0</v>
      </c>
    </row>
    <row r="39" spans="1:8" x14ac:dyDescent="0.2">
      <c r="A39" s="38"/>
      <c r="B39" s="42" t="s">
        <v>33</v>
      </c>
      <c r="C39" s="15">
        <v>0</v>
      </c>
      <c r="D39" s="15">
        <v>0</v>
      </c>
      <c r="E39" s="15">
        <f t="shared" si="11"/>
        <v>0</v>
      </c>
      <c r="F39" s="15">
        <v>0</v>
      </c>
      <c r="G39" s="15">
        <v>0</v>
      </c>
      <c r="H39" s="15">
        <f t="shared" si="10"/>
        <v>0</v>
      </c>
    </row>
    <row r="40" spans="1:8" x14ac:dyDescent="0.2">
      <c r="A40" s="38"/>
      <c r="B40" s="42" t="s">
        <v>7</v>
      </c>
      <c r="C40" s="15">
        <v>0</v>
      </c>
      <c r="D40" s="15">
        <v>0</v>
      </c>
      <c r="E40" s="15">
        <f t="shared" si="11"/>
        <v>0</v>
      </c>
      <c r="F40" s="15">
        <v>0</v>
      </c>
      <c r="G40" s="15">
        <v>0</v>
      </c>
      <c r="H40" s="15">
        <f t="shared" si="10"/>
        <v>0</v>
      </c>
    </row>
    <row r="41" spans="1:8" x14ac:dyDescent="0.2">
      <c r="A41" s="40"/>
      <c r="B41" s="42"/>
      <c r="C41" s="15"/>
      <c r="D41" s="15"/>
      <c r="E41" s="15"/>
      <c r="F41" s="15"/>
      <c r="G41" s="15"/>
      <c r="H41" s="15"/>
    </row>
    <row r="42" spans="1:8" x14ac:dyDescent="0.2">
      <c r="A42" s="46"/>
      <c r="B42" s="47" t="s">
        <v>53</v>
      </c>
      <c r="C42" s="23">
        <f t="shared" ref="C42:H42" si="12">SUM(C36+C25+C16+C6)</f>
        <v>110971509.67000002</v>
      </c>
      <c r="D42" s="23">
        <f t="shared" si="12"/>
        <v>72453051.310000017</v>
      </c>
      <c r="E42" s="23">
        <f t="shared" si="12"/>
        <v>183424560.97999996</v>
      </c>
      <c r="F42" s="23">
        <f t="shared" si="12"/>
        <v>170722209.52000001</v>
      </c>
      <c r="G42" s="23">
        <f t="shared" si="12"/>
        <v>159578312.03999999</v>
      </c>
      <c r="H42" s="23">
        <f t="shared" si="12"/>
        <v>12702351.459999995</v>
      </c>
    </row>
    <row r="43" spans="1:8" x14ac:dyDescent="0.2">
      <c r="A43" s="37"/>
      <c r="B43" s="37"/>
      <c r="C43" s="37"/>
      <c r="D43" s="37"/>
      <c r="E43" s="37"/>
      <c r="F43" s="37"/>
      <c r="G43" s="37"/>
      <c r="H43" s="37"/>
    </row>
    <row r="44" spans="1:8" x14ac:dyDescent="0.2">
      <c r="A44" s="37"/>
      <c r="B44" s="37"/>
      <c r="C44" s="37"/>
      <c r="D44" s="37"/>
      <c r="E44" s="37"/>
      <c r="F44" s="37"/>
      <c r="G44" s="37"/>
      <c r="H44" s="37"/>
    </row>
    <row r="45" spans="1:8" x14ac:dyDescent="0.2">
      <c r="A45" s="37"/>
      <c r="B45" s="37"/>
      <c r="C45" s="37"/>
      <c r="D45" s="37"/>
      <c r="E45" s="37"/>
      <c r="F45" s="37"/>
      <c r="G45" s="37"/>
      <c r="H45" s="37"/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COG</vt:lpstr>
      <vt:lpstr>CTG</vt:lpstr>
      <vt:lpstr>CA</vt:lpstr>
      <vt:lpstr>CFG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2018-03-08T21:21:25Z</cp:lastPrinted>
  <dcterms:created xsi:type="dcterms:W3CDTF">2014-02-10T03:37:14Z</dcterms:created>
  <dcterms:modified xsi:type="dcterms:W3CDTF">2019-01-30T18:31:06Z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