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H56" i="4" l="1"/>
  <c r="G56" i="4"/>
  <c r="F56" i="4"/>
  <c r="E56" i="4"/>
  <c r="D56" i="4"/>
  <c r="H54" i="4"/>
  <c r="H52" i="4"/>
  <c r="H50" i="4"/>
  <c r="H48" i="4"/>
  <c r="H46" i="4"/>
  <c r="H44" i="4"/>
  <c r="H42" i="4"/>
  <c r="E54" i="4"/>
  <c r="E52" i="4"/>
  <c r="E50" i="4"/>
  <c r="E48" i="4"/>
  <c r="E46" i="4"/>
  <c r="E44" i="4"/>
  <c r="E42" i="4"/>
  <c r="C56" i="4"/>
  <c r="H34" i="4"/>
  <c r="G34" i="4"/>
  <c r="F34" i="4"/>
  <c r="H32" i="4"/>
  <c r="H31" i="4"/>
  <c r="H30" i="4"/>
  <c r="H29" i="4"/>
  <c r="E34" i="4"/>
  <c r="E32" i="4"/>
  <c r="E31" i="4"/>
  <c r="E30" i="4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20" i="4" l="1"/>
  <c r="E2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0" i="5"/>
  <c r="H17" i="5"/>
  <c r="H14" i="5"/>
  <c r="H13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E14" i="5"/>
  <c r="E13" i="5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6" i="6"/>
  <c r="H35" i="6"/>
  <c r="H34" i="6"/>
  <c r="H29" i="6"/>
  <c r="H26" i="6"/>
  <c r="H25" i="6"/>
  <c r="H21" i="6"/>
  <c r="H20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H6" i="5"/>
  <c r="E6" i="5"/>
  <c r="E16" i="8"/>
  <c r="H6" i="8"/>
  <c r="H16" i="8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<sst xmlns="http://schemas.openxmlformats.org/spreadsheetml/2006/main" count="207" uniqueCount="148">
  <si>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</si>
  <si>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</si>
  <si>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</si>
  <si>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</si>
  <si>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</si>
  <si>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</si>
  <si>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</si>
  <si>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</si>
  <si>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</si>
  <si>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</si>
  <si>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</si>
  <si>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</si>
  <si>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</si>
  <si>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</si>
  <si>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</si>
  <si>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</si>
  <si>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</si>
  <si>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</si>
  <si>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</si>
  <si>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</si>
  <si>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</si>
  <si>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</si>
  <si>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</si>
  <si>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</si>
  <si>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</si>
  <si>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</si>
  <si>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</si>
  <si>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</si>
  <si>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</si>
  <si>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</si>
  <si>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</si>
  <si>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</si>
  <si>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</si>
  <si>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</si>
  <si>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</si>
  <si>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</si>
  <si>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</si>
  <si>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</si>
  <si>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</si>
  <si>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</si>
  <si>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</si>
  <si>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</si>
  <si>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</si>
  <si>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</si>
  <si>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</si>
  <si>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</si>
  <si>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</si>
  <si>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</si>
  <si>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</si>
  <si>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</si>
  <si>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</si>
  <si>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</si>
  <si>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</si>
  <si>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</si>
  <si>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</si>
  <si>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</si>
  <si>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</si>
  <si>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</si>
  <si>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</si>
  <si>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</si>
  <si>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</si>
  <si>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</si>
  <si>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</si>
  <si>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</si>
  <si>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</si>
  <si>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</si>
  <si>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</si>
  <si>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</si>
  <si>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</si>
  <si>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</si>
  <si>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</si>
  <si>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</si>
  <si>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</si>
  <si>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</si>
  <si>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</si>
  <si>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</si>
  <si>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</si>
  <si>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</si>
  <si>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</si>
  <si>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</si>
  <si>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</si>
  <si>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</si>
  <si>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</si>
  <si>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</si>
  <si>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</si>
  <si>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</si>
  <si>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</si>
  <si>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</si>
  <si>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</si>
  <si>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</si>
  <si>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</si>
  <si>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</si>
  <si>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</si>
  <si>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</si>
  <si>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</si>
  <si>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</si>
  <si>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</si>
  <si>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</si>
  <si>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</si>
  <si>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</si>
  <si>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</si>
  <si>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</si>
  <si>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</si>
  <si>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</si>
  <si>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</si>
  <si>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</si>
  <si>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</si>
  <si>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</si>
  <si>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</si>
  <si>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</si>
  <si>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</si>
  <si>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</si>
  <si>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</si>
  <si>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</si>
  <si>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</si>
  <si>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</si>
  <si>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</si>
  <si>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</si>
  <si>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</si>
  <si>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</si>
  <si>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</si>
  <si>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</si>
  <si>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</si>
  <si>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</si>
  <si>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</si>
  <si>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</si>
  <si>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</si>
  <si>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</si>
  <si>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OCAMPO, GTO.
ESTADO ANALÍTICO DEL EJERCICIO DEL PRESUPUESTO DE EGRESOS
Clasificación por Objeto del Gasto (Capítulo y Concepto)
Del 1 de Enero al AL 30 DE SEPTIEMBRE DEL 2018</t>
  </si>
  <si>
    <t>SISTEMA PARA EL DESARROLLO INTEGRAL DE LA FAMILIA DEL MUNICIPIO DE OCAMPO, GTO.
ESTADO ANALÍTICO DEL EJERCICIO DEL PRESUPUESTO DE EGRESOS
Clasificación Económica (por Tipo de Gasto)
Del 1 de Enero al AL 30 DE SEPTIEMBRE DEL 2018</t>
  </si>
  <si>
    <t>PRESIDENCIA</t>
  </si>
  <si>
    <t>DIRECCION</t>
  </si>
  <si>
    <t>CEMAIV</t>
  </si>
  <si>
    <t>UNIDAD DE REHABILITACION</t>
  </si>
  <si>
    <t>ADULTOS MAYORES</t>
  </si>
  <si>
    <t>ASISTENCIA ALIMENTARIA</t>
  </si>
  <si>
    <t>MI CASA DIFERENTE</t>
  </si>
  <si>
    <t>RED MOVIL</t>
  </si>
  <si>
    <t>PREVERP</t>
  </si>
  <si>
    <t>CAIC</t>
  </si>
  <si>
    <t>SISTEMA PARA EL DESARROLLO INTEGRAL DE LA FAMILIA DEL MUNICIPIO DE OCAMPO, GTO.
ESTADO ANALÍTICO DEL EJERCICIO DEL PRESUPUESTO DE EGRESOS
Clasificación Administrativa
Del 1 de Enero al AL 30 DE SEPTIEMBRE DEL 2018</t>
  </si>
  <si>
    <t>Gobierno (Federal/Estatal/Municipal) de SISTEMA PARA EL DESARROLLO INTEGRAL DE LA FAMILIA DEL MUNICIPIO DE OCAMPO, GTO.
Estado Analítico del Ejercicio del Presupuesto de Egresos
Clasificación Administrativa
Del 1 de Enero al AL 30 DE SEPTIEMBRE DEL 2018</t>
  </si>
  <si>
    <t>Sector Paraestatal del Gobierno (Federal/Estatal/Municipal) de SISTEMA PARA EL DESARROLLO INTEGRAL DE LA FAMILIA DEL MUNICIPIO DE OCAMPO, GTO.
Estado Analítico del Ejercicio del Presupuesto de Egresos
Clasificación Administrativa
Del 1 de Enero al AL 30 DE SEPTIEMBRE DEL 2018</t>
  </si>
  <si>
    <t>SISTEMA PARA EL DESARROLLO INTEGRAL DE LA FAMILIA DEL MUNICIPIO DE OCAMPO, GTO.
ESTADO ANALÍTICO DEL EJERCICIO DEL PRESUPUESTO DE EGRESOS
Clasificación Funcional (Finalidad y Función)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</si>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</sst>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workbookViewId="0">
      <selection activeCell="B48" sqref="B4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3363116</v>
      </c>
      <c r="D5" s="14">
        <f>SUM(D6:D12)</f>
        <v>0</v>
      </c>
      <c r="E5" s="14">
        <f>C5+D5</f>
        <v>3363116</v>
      </c>
      <c r="F5" s="14">
        <f>SUM(F6:F12)</f>
        <v>1979104.8900000001</v>
      </c>
      <c r="G5" s="14">
        <f>SUM(G6:G12)</f>
        <v>1979104.8900000001</v>
      </c>
      <c r="H5" s="14">
        <f>E5-F5</f>
        <v>1384011.1099999999</v>
      </c>
    </row>
    <row r="6" spans="1:8" x14ac:dyDescent="0.2">
      <c r="A6" s="49">
        <v>1100</v>
      </c>
      <c r="B6" s="11" t="s">
        <v>70</v>
      </c>
      <c r="C6" s="15">
        <v>2232000</v>
      </c>
      <c r="D6" s="15">
        <v>0</v>
      </c>
      <c r="E6" s="15">
        <f t="shared" ref="E6:E69" si="0">C6+D6</f>
        <v>2232000</v>
      </c>
      <c r="F6" s="15">
        <v>1603627.99</v>
      </c>
      <c r="G6" s="15">
        <v>1603627.99</v>
      </c>
      <c r="H6" s="15">
        <f t="shared" ref="H6:H69" si="1">E6-F6</f>
        <v>628372.01</v>
      </c>
    </row>
    <row r="7" spans="1:8" x14ac:dyDescent="0.2">
      <c r="A7" s="49">
        <v>1200</v>
      </c>
      <c r="B7" s="11" t="s">
        <v>71</v>
      </c>
      <c r="C7" s="15">
        <v>0</v>
      </c>
      <c r="D7" s="15">
        <v>18000</v>
      </c>
      <c r="E7" s="15">
        <f t="shared" si="0"/>
        <v>18000</v>
      </c>
      <c r="F7" s="15">
        <v>17458</v>
      </c>
      <c r="G7" s="15">
        <v>17458</v>
      </c>
      <c r="H7" s="15">
        <f t="shared" si="1"/>
        <v>542</v>
      </c>
    </row>
    <row r="8" spans="1:8" x14ac:dyDescent="0.2">
      <c r="A8" s="49">
        <v>1300</v>
      </c>
      <c r="B8" s="11" t="s">
        <v>72</v>
      </c>
      <c r="C8" s="15">
        <v>597516</v>
      </c>
      <c r="D8" s="15">
        <v>-18000</v>
      </c>
      <c r="E8" s="15">
        <f t="shared" si="0"/>
        <v>579516</v>
      </c>
      <c r="F8" s="15">
        <v>210866.07</v>
      </c>
      <c r="G8" s="15">
        <v>210866.07</v>
      </c>
      <c r="H8" s="15">
        <f t="shared" si="1"/>
        <v>368649.93</v>
      </c>
    </row>
    <row r="9" spans="1:8" x14ac:dyDescent="0.2">
      <c r="A9" s="49">
        <v>1400</v>
      </c>
      <c r="B9" s="11" t="s">
        <v>35</v>
      </c>
      <c r="C9" s="15">
        <v>102000</v>
      </c>
      <c r="D9" s="15">
        <v>0</v>
      </c>
      <c r="E9" s="15">
        <f t="shared" si="0"/>
        <v>102000</v>
      </c>
      <c r="F9" s="15">
        <v>46795.6</v>
      </c>
      <c r="G9" s="15">
        <v>46795.6</v>
      </c>
      <c r="H9" s="15">
        <f t="shared" si="1"/>
        <v>55204.4</v>
      </c>
    </row>
    <row r="10" spans="1:8" x14ac:dyDescent="0.2">
      <c r="A10" s="49">
        <v>1500</v>
      </c>
      <c r="B10" s="11" t="s">
        <v>73</v>
      </c>
      <c r="C10" s="15">
        <v>431600</v>
      </c>
      <c r="D10" s="15">
        <v>0</v>
      </c>
      <c r="E10" s="15">
        <f t="shared" si="0"/>
        <v>431600</v>
      </c>
      <c r="F10" s="15">
        <v>100357.23</v>
      </c>
      <c r="G10" s="15">
        <v>100357.23</v>
      </c>
      <c r="H10" s="15">
        <f t="shared" si="1"/>
        <v>331242.77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1767997.12</v>
      </c>
      <c r="D13" s="15">
        <f>SUM(D14:D22)</f>
        <v>0</v>
      </c>
      <c r="E13" s="15">
        <f t="shared" si="0"/>
        <v>1767997.12</v>
      </c>
      <c r="F13" s="15">
        <f>SUM(F14:F22)</f>
        <v>596212.49</v>
      </c>
      <c r="G13" s="15">
        <f>SUM(G14:G22)</f>
        <v>596212.49</v>
      </c>
      <c r="H13" s="15">
        <f t="shared" si="1"/>
        <v>1171784.6300000001</v>
      </c>
    </row>
    <row r="14" spans="1:8" x14ac:dyDescent="0.2">
      <c r="A14" s="49">
        <v>2100</v>
      </c>
      <c r="B14" s="11" t="s">
        <v>75</v>
      </c>
      <c r="C14" s="15">
        <v>250708.64</v>
      </c>
      <c r="D14" s="15">
        <v>0</v>
      </c>
      <c r="E14" s="15">
        <f t="shared" si="0"/>
        <v>250708.64</v>
      </c>
      <c r="F14" s="15">
        <v>97049.01</v>
      </c>
      <c r="G14" s="15">
        <v>97049.01</v>
      </c>
      <c r="H14" s="15">
        <f t="shared" si="1"/>
        <v>153659.63</v>
      </c>
    </row>
    <row r="15" spans="1:8" x14ac:dyDescent="0.2">
      <c r="A15" s="49">
        <v>2200</v>
      </c>
      <c r="B15" s="11" t="s">
        <v>76</v>
      </c>
      <c r="C15" s="15">
        <v>830596.5</v>
      </c>
      <c r="D15" s="15">
        <v>0</v>
      </c>
      <c r="E15" s="15">
        <f t="shared" si="0"/>
        <v>830596.5</v>
      </c>
      <c r="F15" s="15">
        <v>112500</v>
      </c>
      <c r="G15" s="15">
        <v>112500</v>
      </c>
      <c r="H15" s="15">
        <f t="shared" si="1"/>
        <v>718096.5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125000</v>
      </c>
      <c r="D17" s="15">
        <v>0</v>
      </c>
      <c r="E17" s="15">
        <f t="shared" si="0"/>
        <v>125000</v>
      </c>
      <c r="F17" s="15">
        <v>0</v>
      </c>
      <c r="G17" s="15">
        <v>0</v>
      </c>
      <c r="H17" s="15">
        <f t="shared" si="1"/>
        <v>125000</v>
      </c>
    </row>
    <row r="18" spans="1:8" x14ac:dyDescent="0.2">
      <c r="A18" s="49">
        <v>2500</v>
      </c>
      <c r="B18" s="11" t="s">
        <v>79</v>
      </c>
      <c r="C18" s="15">
        <v>5000</v>
      </c>
      <c r="D18" s="15">
        <v>0</v>
      </c>
      <c r="E18" s="15">
        <f t="shared" si="0"/>
        <v>5000</v>
      </c>
      <c r="F18" s="15">
        <v>940.47</v>
      </c>
      <c r="G18" s="15">
        <v>940.47</v>
      </c>
      <c r="H18" s="15">
        <f t="shared" si="1"/>
        <v>4059.5299999999997</v>
      </c>
    </row>
    <row r="19" spans="1:8" x14ac:dyDescent="0.2">
      <c r="A19" s="49">
        <v>2600</v>
      </c>
      <c r="B19" s="11" t="s">
        <v>80</v>
      </c>
      <c r="C19" s="15">
        <v>346691.98</v>
      </c>
      <c r="D19" s="15">
        <v>0</v>
      </c>
      <c r="E19" s="15">
        <f t="shared" si="0"/>
        <v>346691.98</v>
      </c>
      <c r="F19" s="15">
        <v>252987.34</v>
      </c>
      <c r="G19" s="15">
        <v>252987.34</v>
      </c>
      <c r="H19" s="15">
        <f t="shared" si="1"/>
        <v>93704.639999999985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210000</v>
      </c>
      <c r="D22" s="15">
        <v>0</v>
      </c>
      <c r="E22" s="15">
        <f t="shared" si="0"/>
        <v>210000</v>
      </c>
      <c r="F22" s="15">
        <v>132735.67000000001</v>
      </c>
      <c r="G22" s="15">
        <v>132735.67000000001</v>
      </c>
      <c r="H22" s="15">
        <f t="shared" si="1"/>
        <v>77264.329999999987</v>
      </c>
    </row>
    <row r="23" spans="1:8" x14ac:dyDescent="0.2">
      <c r="A23" s="48" t="s">
        <v>63</v>
      </c>
      <c r="B23" s="7"/>
      <c r="C23" s="15">
        <f>SUM(C24:C32)</f>
        <v>571107.31000000006</v>
      </c>
      <c r="D23" s="15">
        <f>SUM(D24:D32)</f>
        <v>0</v>
      </c>
      <c r="E23" s="15">
        <f t="shared" si="0"/>
        <v>571107.31000000006</v>
      </c>
      <c r="F23" s="15">
        <f>SUM(F24:F32)</f>
        <v>335964.7</v>
      </c>
      <c r="G23" s="15">
        <f>SUM(G24:G32)</f>
        <v>335964.7</v>
      </c>
      <c r="H23" s="15">
        <f t="shared" si="1"/>
        <v>235142.61000000004</v>
      </c>
    </row>
    <row r="24" spans="1:8" x14ac:dyDescent="0.2">
      <c r="A24" s="49">
        <v>3100</v>
      </c>
      <c r="B24" s="11" t="s">
        <v>84</v>
      </c>
      <c r="C24" s="15">
        <v>103500</v>
      </c>
      <c r="D24" s="15">
        <v>0</v>
      </c>
      <c r="E24" s="15">
        <f t="shared" si="0"/>
        <v>103500</v>
      </c>
      <c r="F24" s="15">
        <v>53432.24</v>
      </c>
      <c r="G24" s="15">
        <v>53432.24</v>
      </c>
      <c r="H24" s="15">
        <f t="shared" si="1"/>
        <v>50067.76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73000</v>
      </c>
      <c r="D27" s="15">
        <v>0</v>
      </c>
      <c r="E27" s="15">
        <f t="shared" si="0"/>
        <v>73000</v>
      </c>
      <c r="F27" s="15">
        <v>48817.5</v>
      </c>
      <c r="G27" s="15">
        <v>48817.5</v>
      </c>
      <c r="H27" s="15">
        <f t="shared" si="1"/>
        <v>24182.5</v>
      </c>
    </row>
    <row r="28" spans="1:8" x14ac:dyDescent="0.2">
      <c r="A28" s="49">
        <v>3500</v>
      </c>
      <c r="B28" s="11" t="s">
        <v>88</v>
      </c>
      <c r="C28" s="15">
        <v>80000</v>
      </c>
      <c r="D28" s="15">
        <v>0</v>
      </c>
      <c r="E28" s="15">
        <f t="shared" si="0"/>
        <v>80000</v>
      </c>
      <c r="F28" s="15">
        <v>5542.1</v>
      </c>
      <c r="G28" s="15">
        <v>5542.1</v>
      </c>
      <c r="H28" s="15">
        <f t="shared" si="1"/>
        <v>74457.899999999994</v>
      </c>
    </row>
    <row r="29" spans="1:8" x14ac:dyDescent="0.2">
      <c r="A29" s="49">
        <v>3600</v>
      </c>
      <c r="B29" s="11" t="s">
        <v>89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80000</v>
      </c>
      <c r="D30" s="15">
        <v>0</v>
      </c>
      <c r="E30" s="15">
        <f t="shared" si="0"/>
        <v>80000</v>
      </c>
      <c r="F30" s="15">
        <v>78764.320000000007</v>
      </c>
      <c r="G30" s="15">
        <v>78764.320000000007</v>
      </c>
      <c r="H30" s="15">
        <f t="shared" si="1"/>
        <v>1235.679999999993</v>
      </c>
    </row>
    <row r="31" spans="1:8" x14ac:dyDescent="0.2">
      <c r="A31" s="49">
        <v>3800</v>
      </c>
      <c r="B31" s="11" t="s">
        <v>91</v>
      </c>
      <c r="C31" s="15">
        <v>170000</v>
      </c>
      <c r="D31" s="15">
        <v>0</v>
      </c>
      <c r="E31" s="15">
        <f t="shared" si="0"/>
        <v>170000</v>
      </c>
      <c r="F31" s="15">
        <v>107245.23</v>
      </c>
      <c r="G31" s="15">
        <v>107245.23</v>
      </c>
      <c r="H31" s="15">
        <f t="shared" si="1"/>
        <v>62754.770000000004</v>
      </c>
    </row>
    <row r="32" spans="1:8" x14ac:dyDescent="0.2">
      <c r="A32" s="49">
        <v>3900</v>
      </c>
      <c r="B32" s="11" t="s">
        <v>19</v>
      </c>
      <c r="C32" s="15">
        <v>64607.31</v>
      </c>
      <c r="D32" s="15">
        <v>0</v>
      </c>
      <c r="E32" s="15">
        <f t="shared" si="0"/>
        <v>64607.31</v>
      </c>
      <c r="F32" s="15">
        <v>42163.31</v>
      </c>
      <c r="G32" s="15">
        <v>42163.31</v>
      </c>
      <c r="H32" s="15">
        <f t="shared" si="1"/>
        <v>22444</v>
      </c>
    </row>
    <row r="33" spans="1:8" x14ac:dyDescent="0.2">
      <c r="A33" s="48" t="s">
        <v>64</v>
      </c>
      <c r="B33" s="7"/>
      <c r="C33" s="15">
        <f>SUM(C34:C42)</f>
        <v>645480.41</v>
      </c>
      <c r="D33" s="15">
        <f>SUM(D34:D42)</f>
        <v>170772</v>
      </c>
      <c r="E33" s="15">
        <f t="shared" si="0"/>
        <v>816252.41</v>
      </c>
      <c r="F33" s="15">
        <f>SUM(F34:F42)</f>
        <v>687084.6</v>
      </c>
      <c r="G33" s="15">
        <f>SUM(G34:G42)</f>
        <v>687084.6</v>
      </c>
      <c r="H33" s="15">
        <f t="shared" si="1"/>
        <v>129167.81000000006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645480.41</v>
      </c>
      <c r="D37" s="15">
        <v>170772</v>
      </c>
      <c r="E37" s="15">
        <f t="shared" si="0"/>
        <v>816252.41</v>
      </c>
      <c r="F37" s="15">
        <v>687084.6</v>
      </c>
      <c r="G37" s="15">
        <v>687084.6</v>
      </c>
      <c r="H37" s="15">
        <f t="shared" si="1"/>
        <v>129167.81000000006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40000</v>
      </c>
      <c r="D43" s="15">
        <f>SUM(D44:D52)</f>
        <v>0</v>
      </c>
      <c r="E43" s="15">
        <f t="shared" si="0"/>
        <v>40000</v>
      </c>
      <c r="F43" s="15">
        <f>SUM(F44:F52)</f>
        <v>13334.2</v>
      </c>
      <c r="G43" s="15">
        <f>SUM(G44:G52)</f>
        <v>13334.2</v>
      </c>
      <c r="H43" s="15">
        <f t="shared" si="1"/>
        <v>26665.8</v>
      </c>
    </row>
    <row r="44" spans="1:8" x14ac:dyDescent="0.2">
      <c r="A44" s="49">
        <v>5100</v>
      </c>
      <c r="B44" s="11" t="s">
        <v>99</v>
      </c>
      <c r="C44" s="15">
        <v>20000</v>
      </c>
      <c r="D44" s="15">
        <v>0</v>
      </c>
      <c r="E44" s="15">
        <f t="shared" si="0"/>
        <v>20000</v>
      </c>
      <c r="F44" s="15">
        <v>13334.2</v>
      </c>
      <c r="G44" s="15">
        <v>13334.2</v>
      </c>
      <c r="H44" s="15">
        <f t="shared" si="1"/>
        <v>6665.7999999999993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20000</v>
      </c>
      <c r="D52" s="15">
        <v>0</v>
      </c>
      <c r="E52" s="15">
        <f t="shared" si="0"/>
        <v>20000</v>
      </c>
      <c r="F52" s="15">
        <v>0</v>
      </c>
      <c r="G52" s="15">
        <v>0</v>
      </c>
      <c r="H52" s="15">
        <f t="shared" si="1"/>
        <v>20000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6387700.8399999999</v>
      </c>
      <c r="D77" s="17">
        <f t="shared" si="4"/>
        <v>170772</v>
      </c>
      <c r="E77" s="17">
        <f t="shared" si="4"/>
        <v>6558472.8399999999</v>
      </c>
      <c r="F77" s="17">
        <f t="shared" si="4"/>
        <v>3611700.8800000004</v>
      </c>
      <c r="G77" s="17">
        <f t="shared" si="4"/>
        <v>3611700.8800000004</v>
      </c>
      <c r="H77" s="17">
        <f t="shared" si="4"/>
        <v>2946771.96</v>
      </c>
    </row>
    <row r="81" spans="1:5" x14ac:dyDescent="0.2">
      <c r="A81" s="52" t="s">
        <v>144</v>
      </c>
      <c r="B81" s="52"/>
      <c r="C81" s="52"/>
      <c r="E81" s="52" t="s">
        <v>145</v>
      </c>
    </row>
    <row r="82" spans="1:5" x14ac:dyDescent="0.2">
      <c r="A82" s="52" t="s">
        <v>146</v>
      </c>
      <c r="B82" s="52"/>
      <c r="C82" s="52"/>
      <c r="E82" s="52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6347700.8399999999</v>
      </c>
      <c r="D6" s="50">
        <v>170772</v>
      </c>
      <c r="E6" s="50">
        <f>C6+D6</f>
        <v>6518472.8399999999</v>
      </c>
      <c r="F6" s="50">
        <v>3598366.68</v>
      </c>
      <c r="G6" s="50">
        <v>3598366.68</v>
      </c>
      <c r="H6" s="50">
        <f>E6-F6</f>
        <v>2920106.1599999997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40000</v>
      </c>
      <c r="D8" s="50">
        <v>0</v>
      </c>
      <c r="E8" s="50">
        <f>C8+D8</f>
        <v>40000</v>
      </c>
      <c r="F8" s="50">
        <v>13334.2</v>
      </c>
      <c r="G8" s="50">
        <v>13334.2</v>
      </c>
      <c r="H8" s="50">
        <f>E8-F8</f>
        <v>26665.8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6387700.8399999999</v>
      </c>
      <c r="D16" s="17">
        <f>SUM(D6+D8+D10+D12+D14)</f>
        <v>170772</v>
      </c>
      <c r="E16" s="17">
        <f>SUM(E6+E8+E10+E12+E14)</f>
        <v>6558472.8399999999</v>
      </c>
      <c r="F16" s="17">
        <f t="shared" ref="F16:H16" si="0">SUM(F6+F8+F10+F12+F14)</f>
        <v>3611700.8800000004</v>
      </c>
      <c r="G16" s="17">
        <f t="shared" si="0"/>
        <v>3611700.8800000004</v>
      </c>
      <c r="H16" s="17">
        <f t="shared" si="0"/>
        <v>2946771.9599999995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workbookViewId="0">
      <selection activeCell="A17" sqref="A17:J1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29900</v>
      </c>
      <c r="D7" s="15">
        <v>0</v>
      </c>
      <c r="E7" s="15">
        <f>C7+D7</f>
        <v>29900</v>
      </c>
      <c r="F7" s="15">
        <v>29899.31</v>
      </c>
      <c r="G7" s="15">
        <v>29899.31</v>
      </c>
      <c r="H7" s="15">
        <f>E7-F7</f>
        <v>0.68999999999869033</v>
      </c>
    </row>
    <row r="8" spans="1:8" x14ac:dyDescent="0.2">
      <c r="A8" s="4" t="s">
        <v>130</v>
      </c>
      <c r="B8" s="22"/>
      <c r="C8" s="15">
        <v>850736.89</v>
      </c>
      <c r="D8" s="15">
        <v>170772</v>
      </c>
      <c r="E8" s="15">
        <f t="shared" ref="E8:E13" si="0">C8+D8</f>
        <v>1021508.89</v>
      </c>
      <c r="F8" s="15">
        <v>809054.98</v>
      </c>
      <c r="G8" s="15">
        <v>809054.98</v>
      </c>
      <c r="H8" s="15">
        <f t="shared" ref="H8:H13" si="1">E8-F8</f>
        <v>212453.91000000003</v>
      </c>
    </row>
    <row r="9" spans="1:8" x14ac:dyDescent="0.2">
      <c r="A9" s="4" t="s">
        <v>131</v>
      </c>
      <c r="B9" s="22"/>
      <c r="C9" s="15">
        <v>1333722.93</v>
      </c>
      <c r="D9" s="15">
        <v>0</v>
      </c>
      <c r="E9" s="15">
        <f t="shared" si="0"/>
        <v>1333722.93</v>
      </c>
      <c r="F9" s="15">
        <v>789336.95</v>
      </c>
      <c r="G9" s="15">
        <v>789336.95</v>
      </c>
      <c r="H9" s="15">
        <f t="shared" si="1"/>
        <v>544385.98</v>
      </c>
    </row>
    <row r="10" spans="1:8" x14ac:dyDescent="0.2">
      <c r="A10" s="4" t="s">
        <v>132</v>
      </c>
      <c r="B10" s="22"/>
      <c r="C10" s="15">
        <v>1252144.52</v>
      </c>
      <c r="D10" s="15">
        <v>0</v>
      </c>
      <c r="E10" s="15">
        <f t="shared" si="0"/>
        <v>1252144.52</v>
      </c>
      <c r="F10" s="15">
        <v>782546.44</v>
      </c>
      <c r="G10" s="15">
        <v>782546.44</v>
      </c>
      <c r="H10" s="15">
        <f t="shared" si="1"/>
        <v>469598.08000000007</v>
      </c>
    </row>
    <row r="11" spans="1:8" x14ac:dyDescent="0.2">
      <c r="A11" s="4" t="s">
        <v>133</v>
      </c>
      <c r="B11" s="22"/>
      <c r="C11" s="15">
        <v>489655</v>
      </c>
      <c r="D11" s="15">
        <v>0</v>
      </c>
      <c r="E11" s="15">
        <f t="shared" si="0"/>
        <v>489655</v>
      </c>
      <c r="F11" s="15">
        <v>278998.37</v>
      </c>
      <c r="G11" s="15">
        <v>278998.37</v>
      </c>
      <c r="H11" s="15">
        <f t="shared" si="1"/>
        <v>210656.63</v>
      </c>
    </row>
    <row r="12" spans="1:8" x14ac:dyDescent="0.2">
      <c r="A12" s="4" t="s">
        <v>134</v>
      </c>
      <c r="B12" s="22"/>
      <c r="C12" s="15">
        <v>997990</v>
      </c>
      <c r="D12" s="15">
        <v>0</v>
      </c>
      <c r="E12" s="15">
        <f t="shared" si="0"/>
        <v>997990</v>
      </c>
      <c r="F12" s="15">
        <v>378507.61</v>
      </c>
      <c r="G12" s="15">
        <v>378507.61</v>
      </c>
      <c r="H12" s="15">
        <f t="shared" si="1"/>
        <v>619482.39</v>
      </c>
    </row>
    <row r="13" spans="1:8" x14ac:dyDescent="0.2">
      <c r="A13" s="4" t="s">
        <v>135</v>
      </c>
      <c r="B13" s="22"/>
      <c r="C13" s="15">
        <v>766486.5</v>
      </c>
      <c r="D13" s="15">
        <v>0</v>
      </c>
      <c r="E13" s="15">
        <f t="shared" si="0"/>
        <v>766486.5</v>
      </c>
      <c r="F13" s="15">
        <v>186061.94</v>
      </c>
      <c r="G13" s="15">
        <v>186061.94</v>
      </c>
      <c r="H13" s="15">
        <f t="shared" si="1"/>
        <v>580424.56000000006</v>
      </c>
    </row>
    <row r="14" spans="1:8" x14ac:dyDescent="0.2">
      <c r="A14" s="4" t="s">
        <v>136</v>
      </c>
      <c r="B14" s="22"/>
      <c r="C14" s="15">
        <v>190560</v>
      </c>
      <c r="D14" s="15">
        <v>0</v>
      </c>
      <c r="E14" s="15">
        <f t="shared" ref="E14" si="2">C14+D14</f>
        <v>190560</v>
      </c>
      <c r="F14" s="15">
        <v>131798.07</v>
      </c>
      <c r="G14" s="15">
        <v>131798.07</v>
      </c>
      <c r="H14" s="15">
        <f t="shared" ref="H14" si="3">E14-F14</f>
        <v>58761.929999999993</v>
      </c>
    </row>
    <row r="15" spans="1:8" x14ac:dyDescent="0.2">
      <c r="A15" s="4" t="s">
        <v>137</v>
      </c>
      <c r="B15" s="22"/>
      <c r="C15" s="15">
        <v>88200</v>
      </c>
      <c r="D15" s="15">
        <v>0</v>
      </c>
      <c r="E15" s="15">
        <f t="shared" ref="E15" si="4">C15+D15</f>
        <v>88200</v>
      </c>
      <c r="F15" s="15">
        <v>53994.94</v>
      </c>
      <c r="G15" s="15">
        <v>53994.94</v>
      </c>
      <c r="H15" s="15">
        <f t="shared" ref="H15" si="5">E15-F15</f>
        <v>34205.06</v>
      </c>
    </row>
    <row r="16" spans="1:8" x14ac:dyDescent="0.2">
      <c r="A16" s="4" t="s">
        <v>138</v>
      </c>
      <c r="B16" s="22"/>
      <c r="C16" s="15">
        <v>232555</v>
      </c>
      <c r="D16" s="15">
        <v>0</v>
      </c>
      <c r="E16" s="15">
        <f t="shared" ref="E16" si="6">C16+D16</f>
        <v>232555</v>
      </c>
      <c r="F16" s="15">
        <v>115627.91</v>
      </c>
      <c r="G16" s="15">
        <v>115627.91</v>
      </c>
      <c r="H16" s="15">
        <f t="shared" ref="H16" si="7">E16-F16</f>
        <v>116927.09</v>
      </c>
    </row>
    <row r="17" spans="1:8" x14ac:dyDescent="0.2">
      <c r="A17" s="4" t="s">
        <v>139</v>
      </c>
      <c r="B17" s="22"/>
      <c r="C17" s="15">
        <v>155750</v>
      </c>
      <c r="D17" s="15">
        <v>0</v>
      </c>
      <c r="E17" s="15">
        <f t="shared" ref="E17" si="8">C17+D17</f>
        <v>155750</v>
      </c>
      <c r="F17" s="15">
        <v>55874.36</v>
      </c>
      <c r="G17" s="15">
        <v>55874.36</v>
      </c>
      <c r="H17" s="15">
        <f t="shared" ref="H17" si="9">E17-F17</f>
        <v>99875.64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6387700.8399999999</v>
      </c>
      <c r="D20" s="23">
        <f t="shared" si="10"/>
        <v>170772</v>
      </c>
      <c r="E20" s="23">
        <f t="shared" si="10"/>
        <v>6558472.8399999999</v>
      </c>
      <c r="F20" s="23">
        <f t="shared" si="10"/>
        <v>3611700.8799999994</v>
      </c>
      <c r="G20" s="23">
        <f t="shared" si="10"/>
        <v>3611700.8799999994</v>
      </c>
      <c r="H20" s="23">
        <f t="shared" si="10"/>
        <v>2946771.9600000004</v>
      </c>
    </row>
    <row r="23" spans="1:8" ht="45" customHeight="1" x14ac:dyDescent="0.2">
      <c r="A23" s="53" t="s">
        <v>141</v>
      </c>
      <c r="B23" s="54"/>
      <c r="C23" s="54"/>
      <c r="D23" s="54"/>
      <c r="E23" s="54"/>
      <c r="F23" s="54"/>
      <c r="G23" s="54"/>
      <c r="H23" s="55"/>
    </row>
    <row r="25" spans="1:8" x14ac:dyDescent="0.2">
      <c r="A25" s="58" t="s">
        <v>54</v>
      </c>
      <c r="B25" s="59"/>
      <c r="C25" s="53" t="s">
        <v>60</v>
      </c>
      <c r="D25" s="54"/>
      <c r="E25" s="54"/>
      <c r="F25" s="54"/>
      <c r="G25" s="55"/>
      <c r="H25" s="56" t="s">
        <v>59</v>
      </c>
    </row>
    <row r="26" spans="1:8" ht="22.5" x14ac:dyDescent="0.2">
      <c r="A26" s="60"/>
      <c r="B26" s="61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7"/>
    </row>
    <row r="27" spans="1:8" x14ac:dyDescent="0.2">
      <c r="A27" s="62"/>
      <c r="B27" s="63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3" t="s">
        <v>142</v>
      </c>
      <c r="B37" s="54"/>
      <c r="C37" s="54"/>
      <c r="D37" s="54"/>
      <c r="E37" s="54"/>
      <c r="F37" s="54"/>
      <c r="G37" s="54"/>
      <c r="H37" s="55"/>
    </row>
    <row r="38" spans="1:8" x14ac:dyDescent="0.2">
      <c r="A38" s="58" t="s">
        <v>54</v>
      </c>
      <c r="B38" s="59"/>
      <c r="C38" s="53" t="s">
        <v>60</v>
      </c>
      <c r="D38" s="54"/>
      <c r="E38" s="54"/>
      <c r="F38" s="54"/>
      <c r="G38" s="55"/>
      <c r="H38" s="56" t="s">
        <v>59</v>
      </c>
    </row>
    <row r="39" spans="1:8" ht="22.5" x14ac:dyDescent="0.2">
      <c r="A39" s="60"/>
      <c r="B39" s="61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7"/>
    </row>
    <row r="40" spans="1:8" x14ac:dyDescent="0.2">
      <c r="A40" s="62"/>
      <c r="B40" s="63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143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3466504.34</v>
      </c>
      <c r="D6" s="15">
        <f t="shared" si="0"/>
        <v>170772</v>
      </c>
      <c r="E6" s="15">
        <f t="shared" si="0"/>
        <v>3637276.34</v>
      </c>
      <c r="F6" s="15">
        <f t="shared" si="0"/>
        <v>2410837.6799999997</v>
      </c>
      <c r="G6" s="15">
        <f t="shared" si="0"/>
        <v>2410837.6799999997</v>
      </c>
      <c r="H6" s="15">
        <f t="shared" si="0"/>
        <v>1226438.6600000001</v>
      </c>
    </row>
    <row r="7" spans="1:8" x14ac:dyDescent="0.2">
      <c r="A7" s="38"/>
      <c r="B7" s="42" t="s">
        <v>42</v>
      </c>
      <c r="C7" s="15">
        <v>880636.89</v>
      </c>
      <c r="D7" s="15">
        <v>170772</v>
      </c>
      <c r="E7" s="15">
        <f>C7+D7</f>
        <v>1051408.8900000001</v>
      </c>
      <c r="F7" s="15">
        <v>838954.29</v>
      </c>
      <c r="G7" s="15">
        <v>838954.29</v>
      </c>
      <c r="H7" s="15">
        <f>E7-F7</f>
        <v>212454.60000000009</v>
      </c>
    </row>
    <row r="8" spans="1:8" x14ac:dyDescent="0.2">
      <c r="A8" s="38"/>
      <c r="B8" s="42" t="s">
        <v>17</v>
      </c>
      <c r="C8" s="15">
        <v>1252144.52</v>
      </c>
      <c r="D8" s="15">
        <v>0</v>
      </c>
      <c r="E8" s="15">
        <f t="shared" ref="E8:E14" si="1">C8+D8</f>
        <v>1252144.52</v>
      </c>
      <c r="F8" s="15">
        <v>782546.44</v>
      </c>
      <c r="G8" s="15">
        <v>782546.44</v>
      </c>
      <c r="H8" s="15">
        <f t="shared" ref="H8:H14" si="2">E8-F8</f>
        <v>469598.08000000007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1333722.93</v>
      </c>
      <c r="D11" s="15">
        <v>0</v>
      </c>
      <c r="E11" s="15">
        <f t="shared" si="1"/>
        <v>1333722.93</v>
      </c>
      <c r="F11" s="15">
        <v>789336.95</v>
      </c>
      <c r="G11" s="15">
        <v>789336.95</v>
      </c>
      <c r="H11" s="15">
        <f t="shared" si="2"/>
        <v>544385.98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2921196.5</v>
      </c>
      <c r="D16" s="15">
        <f t="shared" si="3"/>
        <v>0</v>
      </c>
      <c r="E16" s="15">
        <f t="shared" si="3"/>
        <v>2921196.5</v>
      </c>
      <c r="F16" s="15">
        <f t="shared" si="3"/>
        <v>1200863.2</v>
      </c>
      <c r="G16" s="15">
        <f t="shared" si="3"/>
        <v>1200863.2</v>
      </c>
      <c r="H16" s="15">
        <f t="shared" si="3"/>
        <v>1720333.3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278760</v>
      </c>
      <c r="D18" s="15">
        <v>0</v>
      </c>
      <c r="E18" s="15">
        <f t="shared" ref="E18:E23" si="5">C18+D18</f>
        <v>278760</v>
      </c>
      <c r="F18" s="15">
        <v>185793.01</v>
      </c>
      <c r="G18" s="15">
        <v>185793.01</v>
      </c>
      <c r="H18" s="15">
        <f t="shared" si="4"/>
        <v>92966.989999999991</v>
      </c>
    </row>
    <row r="19" spans="1:8" x14ac:dyDescent="0.2">
      <c r="A19" s="38"/>
      <c r="B19" s="42" t="s">
        <v>21</v>
      </c>
      <c r="C19" s="15">
        <v>489655</v>
      </c>
      <c r="D19" s="15">
        <v>0</v>
      </c>
      <c r="E19" s="15">
        <f t="shared" si="5"/>
        <v>489655</v>
      </c>
      <c r="F19" s="15">
        <v>278998.37</v>
      </c>
      <c r="G19" s="15">
        <v>278998.37</v>
      </c>
      <c r="H19" s="15">
        <f t="shared" si="4"/>
        <v>210656.63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155750</v>
      </c>
      <c r="D21" s="15">
        <v>0</v>
      </c>
      <c r="E21" s="15">
        <f t="shared" si="5"/>
        <v>155750</v>
      </c>
      <c r="F21" s="15">
        <v>55874.36</v>
      </c>
      <c r="G21" s="15">
        <v>55874.36</v>
      </c>
      <c r="H21" s="15">
        <f t="shared" si="4"/>
        <v>99875.64</v>
      </c>
    </row>
    <row r="22" spans="1:8" x14ac:dyDescent="0.2">
      <c r="A22" s="38"/>
      <c r="B22" s="42" t="s">
        <v>48</v>
      </c>
      <c r="C22" s="15">
        <v>1764476.5</v>
      </c>
      <c r="D22" s="15">
        <v>0</v>
      </c>
      <c r="E22" s="15">
        <f t="shared" si="5"/>
        <v>1764476.5</v>
      </c>
      <c r="F22" s="15">
        <v>564569.55000000005</v>
      </c>
      <c r="G22" s="15">
        <v>564569.55000000005</v>
      </c>
      <c r="H22" s="15">
        <f t="shared" si="4"/>
        <v>1199906.95</v>
      </c>
    </row>
    <row r="23" spans="1:8" x14ac:dyDescent="0.2">
      <c r="A23" s="38"/>
      <c r="B23" s="42" t="s">
        <v>4</v>
      </c>
      <c r="C23" s="15">
        <v>232555</v>
      </c>
      <c r="D23" s="15">
        <v>0</v>
      </c>
      <c r="E23" s="15">
        <f t="shared" si="5"/>
        <v>232555</v>
      </c>
      <c r="F23" s="15">
        <v>115627.91</v>
      </c>
      <c r="G23" s="15">
        <v>115627.91</v>
      </c>
      <c r="H23" s="15">
        <f t="shared" si="4"/>
        <v>116927.09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6387700.8399999999</v>
      </c>
      <c r="D42" s="23">
        <f t="shared" si="12"/>
        <v>170772</v>
      </c>
      <c r="E42" s="23">
        <f t="shared" si="12"/>
        <v>6558472.8399999999</v>
      </c>
      <c r="F42" s="23">
        <f t="shared" si="12"/>
        <v>3611700.88</v>
      </c>
      <c r="G42" s="23">
        <f t="shared" si="12"/>
        <v>3611700.88</v>
      </c>
      <c r="H42" s="23">
        <f t="shared" si="12"/>
        <v>2946771.96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2018-11-05T17:55:47Z</cp:lastPrinted>
  <dcterms:created xsi:type="dcterms:W3CDTF">2014-02-10T03:37:14Z</dcterms:created>
  <dcterms:modified xsi:type="dcterms:W3CDTF">2018-11-05T17:55:51Z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