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23" activeTab="44"/>
  </bookViews>
  <sheets>
    <sheet name="Notas a los Edos Financieros" sheetId="1" r:id="rId1"/>
    <sheet name="ESF-01" sheetId="2" r:id="rId2"/>
    <sheet name="ESF-01 (I)" sheetId="3" state="hidden" r:id="rId3"/>
    <sheet name="ESF-02 " sheetId="4" r:id="rId4"/>
    <sheet name="ESF-02 (I)" sheetId="5" state="hidden" r:id="rId5"/>
    <sheet name="ESF-03" sheetId="6" r:id="rId6"/>
    <sheet name="ESF-03 (I)" sheetId="7" state="hidden" r:id="rId7"/>
    <sheet name="ESF-04" sheetId="8" r:id="rId8"/>
    <sheet name="ESF-05" sheetId="9" r:id="rId9"/>
    <sheet name="ESF-05 (I)" sheetId="10" state="hidden" r:id="rId10"/>
    <sheet name="ESF-06 " sheetId="11" r:id="rId11"/>
    <sheet name="ESF-06 (I)" sheetId="12" state="hidden" r:id="rId12"/>
    <sheet name="ESF-07" sheetId="13" r:id="rId13"/>
    <sheet name="ESF-07 (I)" sheetId="14" state="hidden" r:id="rId14"/>
    <sheet name="ESF-08" sheetId="15" r:id="rId15"/>
    <sheet name="ESF-08 (I)" sheetId="16" state="hidden" r:id="rId16"/>
    <sheet name="ESF-09" sheetId="17" r:id="rId17"/>
    <sheet name="ESF-09 (I)" sheetId="18" state="hidden" r:id="rId18"/>
    <sheet name="ESF-10" sheetId="19" r:id="rId19"/>
    <sheet name="ESF-10 (I)" sheetId="20" state="hidden" r:id="rId20"/>
    <sheet name="ESF-11" sheetId="21" r:id="rId21"/>
    <sheet name="ESF-11 (I)" sheetId="22" state="hidden" r:id="rId22"/>
    <sheet name="ESF-12 " sheetId="23" r:id="rId23"/>
    <sheet name="ESF-12 (I)" sheetId="24" state="hidden" r:id="rId24"/>
    <sheet name="ESF-13" sheetId="25" r:id="rId25"/>
    <sheet name="ESF-13 (I)" sheetId="26" state="hidden" r:id="rId26"/>
    <sheet name="ESF-14" sheetId="27" r:id="rId27"/>
    <sheet name="ESF-14 (I)" sheetId="28" state="hidden" r:id="rId28"/>
    <sheet name="ESF-15" sheetId="29" r:id="rId29"/>
    <sheet name="ESF-15 (I)" sheetId="30" state="hidden" r:id="rId30"/>
    <sheet name="EA-01" sheetId="31" r:id="rId31"/>
    <sheet name="EA-01 (I)" sheetId="32" state="hidden" r:id="rId32"/>
    <sheet name="EA-02" sheetId="33" r:id="rId33"/>
    <sheet name="EA-02 (I)" sheetId="34" state="hidden" r:id="rId34"/>
    <sheet name="EA-03" sheetId="35" r:id="rId35"/>
    <sheet name="EA-03 (I)" sheetId="36" state="hidden" r:id="rId36"/>
    <sheet name="VHP-01" sheetId="37" r:id="rId37"/>
    <sheet name="VHP-01 (I)" sheetId="38" state="hidden" r:id="rId38"/>
    <sheet name="VHP-02" sheetId="39" r:id="rId39"/>
    <sheet name="VHP-02 (I)" sheetId="40" state="hidden" r:id="rId40"/>
    <sheet name="EFE-01  " sheetId="41" r:id="rId41"/>
    <sheet name="EFE-01 (I)" sheetId="42" state="hidden" r:id="rId42"/>
    <sheet name="EFE-02" sheetId="43" r:id="rId43"/>
    <sheet name="EFE-02 (I)" sheetId="44" state="hidden" r:id="rId44"/>
    <sheet name="EFE-03" sheetId="45" r:id="rId45"/>
    <sheet name="Conciliacion_Ig" sheetId="46" r:id="rId46"/>
    <sheet name="Conciliacion_Ig (I)" sheetId="47" state="hidden" r:id="rId47"/>
    <sheet name="Conciliacion_Eg" sheetId="48" r:id="rId48"/>
    <sheet name="Conciliacion_Eg (I)" sheetId="49" state="hidden" r:id="rId49"/>
    <sheet name="Memoria" sheetId="50" r:id="rId50"/>
    <sheet name="Memoria (I)" sheetId="51" state="hidden" r:id="rId51"/>
  </sheets>
  <definedNames>
    <definedName name="_xlnm.Print_Area" localSheetId="46">'Conciliacion_Ig (I)'!$A$1:$D$11</definedName>
    <definedName name="_xlnm.Print_Area" localSheetId="30">'EA-01'!$A$1:$D$136</definedName>
    <definedName name="_xlnm.Print_Area" localSheetId="32">'EA-02'!$A$1:$E$16</definedName>
    <definedName name="_xlnm.Print_Area" localSheetId="34">'EA-03'!$A$1:$E$105</definedName>
    <definedName name="_xlnm.Print_Area" localSheetId="40">'EFE-01  '!$A$1:$E$129</definedName>
    <definedName name="_xlnm.Print_Area" localSheetId="42">'EFE-02'!$A$1:$D$46</definedName>
    <definedName name="_xlnm.Print_Area" localSheetId="44">'EFE-03'!$A$1:$D$52</definedName>
    <definedName name="_xlnm.Print_Area" localSheetId="1">'ESF-01'!$A:$E</definedName>
    <definedName name="_xlnm.Print_Area" localSheetId="3">'ESF-02 '!$A$1:$H$29</definedName>
    <definedName name="_xlnm.Print_Area" localSheetId="5">'ESF-03'!$A$1:$K$330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'!$A$1:$G$14</definedName>
    <definedName name="_xlnm.Print_Area" localSheetId="12">'ESF-07'!$A$1:$E$14</definedName>
    <definedName name="_xlnm.Print_Area" localSheetId="14">'ESF-08'!$A$1:$H$100</definedName>
    <definedName name="_xlnm.Print_Area" localSheetId="16">'ESF-09'!$A$1:$G$31</definedName>
    <definedName name="_xlnm.Print_Area" localSheetId="18">'ESF-10'!$A$1:$H$8</definedName>
    <definedName name="_xlnm.Print_Area" localSheetId="20">'ESF-11'!$A$1:$D$13</definedName>
    <definedName name="_xlnm.Print_Area" localSheetId="22">'ESF-12 '!$A$1:$J$182</definedName>
    <definedName name="_xlnm.Print_Area" localSheetId="24">'ESF-13'!$A$1:$E$12</definedName>
    <definedName name="_xlnm.Print_Area" localSheetId="26">'ESF-14'!$A$1:$E$34</definedName>
    <definedName name="_xlnm.Print_Area" localSheetId="28">'ESF-15'!$A$1:$AA$20</definedName>
    <definedName name="_xlnm.Print_Area" localSheetId="49">'Memoria'!$A$1:$F$83</definedName>
    <definedName name="_xlnm.Print_Area" localSheetId="36">'VHP-01'!$A$1:$G$18</definedName>
    <definedName name="_xlnm.Print_Area" localSheetId="38">'VHP-02'!$A$1:$F$35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fullCalcOnLoad="1"/>
</workbook>
</file>

<file path=xl/sharedStrings.xml><?xml version="1.0" encoding="utf-8"?>
<sst xmlns="http://schemas.openxmlformats.org/spreadsheetml/2006/main" count="3847" uniqueCount="2113">
  <si>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</si>
  <si>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</si>
  <si>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</si>
  <si>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</si>
  <si>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</si>
  <si>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</si>
  <si>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</si>
  <si>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</si>
  <si>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</si>
  <si>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</si>
  <si>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</si>
  <si>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</si>
  <si>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</si>
  <si>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</si>
  <si>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</si>
  <si>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</si>
  <si>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</si>
  <si>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</si>
  <si>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</si>
  <si>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</si>
  <si>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</si>
  <si>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</si>
  <si>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</si>
  <si>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</si>
  <si>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</si>
  <si>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</si>
  <si>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</si>
  <si>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</si>
  <si>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</si>
  <si>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</si>
  <si>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</si>
  <si>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</si>
  <si>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</si>
  <si>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</si>
  <si>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</si>
  <si>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</si>
  <si>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</si>
  <si>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</si>
  <si>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</si>
  <si>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</si>
  <si>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</si>
  <si>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</si>
  <si>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</si>
  <si>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</si>
  <si>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</si>
  <si>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</si>
  <si>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</si>
  <si>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</si>
  <si>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</si>
  <si>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</si>
  <si>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</si>
  <si>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</si>
  <si>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</si>
  <si>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</si>
  <si>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</si>
  <si>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</si>
  <si>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</si>
  <si>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</si>
  <si>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</si>
  <si>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</si>
  <si>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</si>
  <si>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</si>
  <si>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</si>
  <si>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</si>
  <si>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</si>
  <si>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</si>
  <si>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</si>
  <si>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</si>
  <si>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</si>
  <si>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</si>
  <si>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</si>
  <si>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</si>
  <si>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</si>
  <si>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</si>
  <si>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</si>
  <si>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</si>
  <si>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</si>
  <si>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</si>
  <si>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</si>
  <si>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</si>
  <si>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</si>
  <si>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</si>
  <si>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</si>
  <si>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</si>
  <si>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</si>
  <si>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</si>
  <si>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</si>
  <si>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</si>
  <si>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</si>
  <si>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</si>
  <si>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</si>
  <si>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</si>
  <si>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</si>
  <si>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</si>
  <si>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</si>
  <si>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</si>
  <si>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</si>
  <si>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</si>
  <si>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</si>
  <si>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</si>
  <si>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</si>
  <si>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</si>
  <si>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</si>
  <si>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</si>
  <si>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</si>
  <si>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</si>
  <si>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</si>
  <si>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</si>
  <si>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</si>
  <si>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</si>
  <si>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</si>
  <si>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</si>
  <si>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</si>
  <si>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</si>
  <si>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</si>
  <si>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</si>
  <si>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</si>
  <si>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</si>
  <si>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</si>
  <si>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</si>
  <si>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</si>
  <si>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</si>
  <si>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</si>
  <si>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</si>
  <si>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</si>
  <si>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</si>
  <si>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</si>
  <si>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</si>
  <si>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</si>
  <si>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</si>
  <si>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</si>
  <si>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</si>
  <si>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</si>
  <si>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</si>
  <si>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</si>
  <si>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</si>
  <si>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</si>
  <si>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</si>
  <si>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</si>
  <si>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</si>
  <si>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</si>
  <si>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</si>
  <si>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</si>
  <si>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</si>
  <si>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</si>
  <si>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</si>
  <si>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</si>
  <si>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</si>
  <si>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</si>
  <si>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</si>
  <si>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</si>
  <si>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</si>
  <si>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</si>
  <si>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</si>
  <si>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</si>
  <si>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</si>
  <si>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</si>
  <si>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</si>
  <si>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</si>
  <si>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</si>
  <si>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</si>
  <si>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</si>
  <si>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</si>
  <si>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</si>
  <si>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</si>
  <si>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</si>
  <si>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</si>
  <si>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</si>
  <si>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</si>
  <si>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</si>
  <si>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</si>
  <si>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</si>
  <si>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</si>
  <si>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</si>
  <si>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</si>
  <si>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</si>
  <si>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</si>
  <si>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</si>
  <si>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</si>
  <si>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</si>
  <si>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</si>
  <si>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</si>
  <si>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</si>
  <si>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</si>
  <si>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</si>
  <si>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</si>
  <si>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</si>
  <si>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</si>
  <si>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</si>
  <si>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</si>
  <si>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</si>
  <si>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</si>
  <si>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</si>
  <si>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</si>
  <si>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</si>
  <si>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</si>
  <si>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</si>
  <si>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</si>
  <si>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</si>
  <si>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</si>
  <si>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</si>
  <si>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</si>
  <si>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</si>
  <si>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</si>
  <si>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</si>
  <si>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</si>
  <si>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</si>
  <si>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</si>
  <si>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</si>
  <si>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</si>
  <si>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</si>
  <si>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</si>
  <si>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</si>
  <si>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</si>
  <si>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</si>
  <si>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</si>
  <si>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</si>
  <si>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</si>
  <si>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</si>
  <si>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</si>
  <si>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</si>
  <si>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</si>
  <si>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</si>
  <si>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</si>
  <si>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</si>
  <si>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</si>
  <si>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</si>
  <si>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</si>
  <si>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</si>
  <si>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</si>
  <si>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</si>
  <si>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</si>
  <si>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</si>
  <si>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</si>
  <si>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</si>
  <si>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</si>
  <si>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</si>
  <si>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</si>
  <si>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</si>
  <si>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</si>
  <si>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</si>
  <si>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</si>
  <si>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</si>
  <si>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</si>
  <si>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</si>
  <si>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</si>
  <si>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</si>
  <si>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</si>
  <si>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</si>
  <si>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</si>
  <si>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</si>
  <si>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</si>
  <si>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</si>
  <si>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</si>
  <si>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</si>
  <si>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</si>
  <si>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</si>
  <si>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</si>
  <si>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</si>
  <si>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</si>
  <si>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</si>
  <si>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</si>
  <si>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</si>
  <si>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</si>
  <si>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</si>
  <si>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</si>
  <si>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</si>
  <si>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</si>
  <si>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</si>
  <si>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</si>
  <si>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</si>
  <si>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</si>
  <si>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</si>
  <si>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</si>
  <si>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</si>
  <si>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</si>
  <si>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1130    DERECHOS A RECIBIR BIENES O SERVICIOS</t>
  </si>
  <si>
    <t>1129    OTROS DERECHOS A RECIBIR EFECTIVO O EQUIVALENTES A CORTO PLAZO</t>
  </si>
  <si>
    <t>1126    PRÉSTAMOS OTORGADOS A CORTO PLAZO</t>
  </si>
  <si>
    <t>1125    DEUDORES POR ANTICIPOS DE TESORERÍA A CORTO PLAZO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</si>
  <si>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</si>
  <si>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</si>
  <si>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</si>
  <si>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</si>
  <si>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</si>
  <si>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</si>
  <si>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</si>
  <si>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</si>
  <si>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</si>
  <si>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</si>
  <si>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</si>
  <si>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</si>
  <si>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</si>
  <si>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</si>
  <si>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</si>
  <si>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</si>
  <si>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</si>
  <si>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</si>
  <si>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</si>
  <si>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</si>
  <si>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</si>
  <si>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</si>
  <si>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</si>
  <si>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</si>
  <si>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</si>
  <si>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</si>
  <si>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</si>
  <si>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</si>
  <si>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</si>
  <si>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</si>
  <si>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</si>
  <si>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</si>
  <si>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</si>
  <si>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</si>
  <si>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</si>
  <si>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</si>
  <si>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</si>
  <si>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</si>
  <si>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</si>
  <si>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</si>
  <si>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</si>
  <si>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</si>
  <si>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</si>
  <si>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</si>
  <si>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</si>
  <si>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</si>
  <si>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</si>
  <si>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</si>
  <si>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</si>
  <si>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</si>
  <si>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</si>
  <si>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</si>
  <si>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</si>
  <si>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</si>
  <si>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</si>
  <si>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</si>
  <si>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</si>
  <si>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</si>
  <si>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</si>
  <si>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</si>
  <si>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</si>
  <si>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</si>
  <si>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</si>
  <si>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</si>
  <si>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</si>
  <si>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</si>
  <si>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</si>
  <si>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</si>
  <si>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</si>
  <si>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</si>
  <si>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</si>
  <si>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</si>
  <si>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</si>
  <si>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</si>
  <si>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</si>
  <si>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</si>
  <si>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</si>
  <si>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</si>
  <si>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</si>
  <si>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</si>
  <si>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</si>
  <si>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</si>
  <si>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</si>
  <si>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</si>
  <si>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</si>
  <si>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</si>
  <si>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</si>
  <si>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</si>
  <si>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</si>
  <si>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</si>
  <si>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</si>
  <si>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</si>
  <si>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</si>
  <si>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</si>
  <si>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</si>
  <si>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</si>
  <si>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</si>
  <si>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</si>
  <si>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</si>
  <si>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</si>
  <si>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</si>
  <si>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</si>
  <si>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</si>
  <si>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</si>
  <si>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</si>
  <si>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</si>
  <si>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</si>
  <si>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</si>
  <si>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</si>
  <si>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</si>
  <si>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</si>
  <si>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</si>
  <si>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</si>
  <si>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</si>
  <si>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</si>
  <si>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</si>
  <si>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</si>
  <si>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</si>
  <si>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</si>
  <si>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</si>
  <si>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</si>
  <si>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</si>
  <si>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</si>
  <si>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</si>
  <si>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</si>
  <si>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</si>
  <si>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</si>
  <si>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</si>
  <si>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</si>
  <si>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</si>
  <si>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</si>
  <si>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</si>
  <si>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</si>
  <si>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</si>
  <si>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</si>
  <si>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</si>
  <si>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</si>
  <si>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</si>
  <si>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</si>
  <si>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</si>
  <si>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</si>
  <si>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</si>
  <si>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</si>
  <si>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</si>
  <si>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</si>
  <si>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</si>
  <si>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</si>
  <si>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</si>
  <si>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</si>
  <si>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</si>
  <si>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</si>
  <si>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</si>
  <si>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</si>
  <si>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</si>
  <si>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</si>
  <si>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</si>
  <si>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</si>
  <si>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</si>
  <si>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</si>
  <si>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</si>
  <si>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</si>
  <si>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</si>
  <si>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</si>
  <si>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</si>
  <si>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</si>
  <si>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</si>
  <si>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</si>
  <si>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</si>
  <si>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</si>
  <si>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</si>
  <si>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</si>
  <si>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</si>
  <si>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</si>
  <si>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</si>
  <si>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</si>
  <si>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</si>
  <si>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</si>
  <si>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</si>
  <si>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</si>
  <si>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</si>
  <si>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</si>
  <si>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</si>
  <si>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</si>
  <si>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</si>
  <si>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</si>
  <si>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</si>
  <si>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</si>
  <si>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</si>
  <si>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</si>
  <si>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</si>
  <si>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</si>
  <si>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</si>
  <si>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</si>
  <si>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</si>
  <si>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</si>
  <si>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</si>
  <si>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</si>
  <si>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</si>
  <si>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</si>
  <si>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</si>
  <si>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</si>
  <si>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</si>
  <si>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</si>
  <si>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</si>
  <si>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</si>
  <si>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</si>
  <si>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</si>
  <si>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</si>
  <si>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</si>
  <si>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</si>
  <si>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</si>
  <si>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</si>
  <si>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</si>
  <si>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</si>
  <si>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</si>
  <si>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</si>
  <si>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</si>
  <si>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</si>
  <si>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</si>
  <si>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</si>
  <si>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</si>
  <si>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</si>
  <si>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</si>
  <si>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</si>
  <si>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</si>
  <si>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</si>
  <si>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</si>
  <si>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</si>
  <si>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</si>
  <si>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</si>
  <si>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</si>
  <si>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111500007</t>
  </si>
  <si>
    <t>EXTRACCIONDEAGUA2010 O639977355</t>
  </si>
  <si>
    <t>111500019</t>
  </si>
  <si>
    <t>CASA CULT 11 6540</t>
  </si>
  <si>
    <t>111500028</t>
  </si>
  <si>
    <t>O807703120 PROTAR</t>
  </si>
  <si>
    <t>111500064</t>
  </si>
  <si>
    <t>3X1 CALENTADORES OCAMPO 2013</t>
  </si>
  <si>
    <t>111500071</t>
  </si>
  <si>
    <t>0898003079 3X1 CALEN</t>
  </si>
  <si>
    <t>111500072</t>
  </si>
  <si>
    <t>0226402136 3X1 CALEN</t>
  </si>
  <si>
    <t>111500073</t>
  </si>
  <si>
    <t>0226402127 3X1 RED E</t>
  </si>
  <si>
    <t>111500076</t>
  </si>
  <si>
    <t>O238170933 INSUMOS A</t>
  </si>
  <si>
    <t>111500087</t>
  </si>
  <si>
    <t>O279667744 3X1 Ocampo 2015</t>
  </si>
  <si>
    <t>111500088</t>
  </si>
  <si>
    <t>9544144 3X1 ANTON 15</t>
  </si>
  <si>
    <t>111500090</t>
  </si>
  <si>
    <t>9644455 3X1 Escon 15</t>
  </si>
  <si>
    <t>111500099</t>
  </si>
  <si>
    <t>O898003109 3X1 El Tropezón 2015</t>
  </si>
  <si>
    <t>111500100</t>
  </si>
  <si>
    <t>O898003097 3X1 El Rosario 2015</t>
  </si>
  <si>
    <t>111500102</t>
  </si>
  <si>
    <t>75349293 3X1 20Nov15</t>
  </si>
  <si>
    <t>111500105</t>
  </si>
  <si>
    <t>9664462 3X1 Pta Gu15</t>
  </si>
  <si>
    <t>111500124</t>
  </si>
  <si>
    <t>Fortalece 2016, 433349075</t>
  </si>
  <si>
    <t>111500125</t>
  </si>
  <si>
    <t>9298473 FORTAFIN 2016</t>
  </si>
  <si>
    <t>111500126</t>
  </si>
  <si>
    <t>9298400 PIDMC 2016</t>
  </si>
  <si>
    <t>111500128</t>
  </si>
  <si>
    <t>3748613 CODE 2016</t>
  </si>
  <si>
    <t>111500130</t>
  </si>
  <si>
    <t>9298446 PDR 2016</t>
  </si>
  <si>
    <t>111500135</t>
  </si>
  <si>
    <t>0454086 PISBCC 2016</t>
  </si>
  <si>
    <t>111500137</t>
  </si>
  <si>
    <t>088881 CECYTE 2016</t>
  </si>
  <si>
    <t>111500139</t>
  </si>
  <si>
    <t>5545037 Ampliación Vivienda</t>
  </si>
  <si>
    <t>111500141</t>
  </si>
  <si>
    <t>1088911 PISBCC Fondo Deuda</t>
  </si>
  <si>
    <t>111500142</t>
  </si>
  <si>
    <t>469273405 3x1 La Haciendita</t>
  </si>
  <si>
    <t>111500143</t>
  </si>
  <si>
    <t>469273478 3x1 Carmen del Norte</t>
  </si>
  <si>
    <t>111500144</t>
  </si>
  <si>
    <t>470408128 3x1 El Potrero</t>
  </si>
  <si>
    <t>111500145</t>
  </si>
  <si>
    <t>470398966 3x1 SJ Torreon</t>
  </si>
  <si>
    <t>111500146</t>
  </si>
  <si>
    <t>469273432 3x1 Cabras Gpe</t>
  </si>
  <si>
    <t>111500147</t>
  </si>
  <si>
    <t>469273441 3x1 Arrona</t>
  </si>
  <si>
    <t>111500148</t>
  </si>
  <si>
    <t>461088153 3x1 Pta Aguililla</t>
  </si>
  <si>
    <t>111500149</t>
  </si>
  <si>
    <t>470420492 3x1 Sn Francisco</t>
  </si>
  <si>
    <t>111500150</t>
  </si>
  <si>
    <t>461088126 3x1 Carmen del Sur</t>
  </si>
  <si>
    <t>111500151</t>
  </si>
  <si>
    <t>470396551 3x1 Rancho Nuevo</t>
  </si>
  <si>
    <t>111500152</t>
  </si>
  <si>
    <t>461088171 3x1 Laguna C</t>
  </si>
  <si>
    <t>111500153</t>
  </si>
  <si>
    <t>461088108 3x1 Las Trojes</t>
  </si>
  <si>
    <t>111500154</t>
  </si>
  <si>
    <t>470391127 3x1 20 Noviembre</t>
  </si>
  <si>
    <t>111500155</t>
  </si>
  <si>
    <t>470418846 3x1 Ocampo</t>
  </si>
  <si>
    <t>111500156</t>
  </si>
  <si>
    <t>469273450 3x1 Vista Hermosa</t>
  </si>
  <si>
    <t>111500157</t>
  </si>
  <si>
    <t>461088144 3x1 La Tinaja</t>
  </si>
  <si>
    <t>111500158</t>
  </si>
  <si>
    <t>469273496 3x1 La Escondida</t>
  </si>
  <si>
    <t>111500161</t>
  </si>
  <si>
    <t>469273423 3x1 El Mezquite</t>
  </si>
  <si>
    <t>111500162</t>
  </si>
  <si>
    <t>470394454 3x1 Salto de Ibarra</t>
  </si>
  <si>
    <t>111500163</t>
  </si>
  <si>
    <t>470410729 3x1 Santa Barbara</t>
  </si>
  <si>
    <t>111500164</t>
  </si>
  <si>
    <t>461088096 3x1 Los Charcos</t>
  </si>
  <si>
    <t>111500165</t>
  </si>
  <si>
    <t>470422450 3x1 SPedro Ibarra</t>
  </si>
  <si>
    <t>111500166</t>
  </si>
  <si>
    <t>470386767 3x1 El Tropezón</t>
  </si>
  <si>
    <t>111500167</t>
  </si>
  <si>
    <t>470404634 3x1 El Colorado</t>
  </si>
  <si>
    <t>111500168</t>
  </si>
  <si>
    <t>0461088135 3x1 El Puerquito</t>
  </si>
  <si>
    <t>111500169</t>
  </si>
  <si>
    <t>0308546730 FORTALECE 2017</t>
  </si>
  <si>
    <t>111500170</t>
  </si>
  <si>
    <t>0308546721 PDR 2017</t>
  </si>
  <si>
    <t>111500171</t>
  </si>
  <si>
    <t>0497812508 BORDERIA 2017</t>
  </si>
  <si>
    <t>111500172</t>
  </si>
  <si>
    <t>0320082119 PROYECTO</t>
  </si>
  <si>
    <t>111500173</t>
  </si>
  <si>
    <t>0316563497 MECANIZAC</t>
  </si>
  <si>
    <t>111500174</t>
  </si>
  <si>
    <t>0312498694 3X1 MIGRANTE IBARRA</t>
  </si>
  <si>
    <t>111500176</t>
  </si>
  <si>
    <t>0316563451 3x1 Migra</t>
  </si>
  <si>
    <t>111500177</t>
  </si>
  <si>
    <t>0325367923 FAMI 2017</t>
  </si>
  <si>
    <t>111500181</t>
  </si>
  <si>
    <t>0331544761 PISBCC 2017</t>
  </si>
  <si>
    <t>111500183</t>
  </si>
  <si>
    <t>0335726722 PIDMC 2017</t>
  </si>
  <si>
    <t>111500187</t>
  </si>
  <si>
    <t>020349171 COMITÉ J.</t>
  </si>
  <si>
    <t>111500190</t>
  </si>
  <si>
    <t>020349932 PIESCC 2016 BBAJIO</t>
  </si>
  <si>
    <t>111500192</t>
  </si>
  <si>
    <t>020350104 AMPL VIVIE</t>
  </si>
  <si>
    <t>111500206</t>
  </si>
  <si>
    <t>020353769 PIDH 2017 BBAJIO</t>
  </si>
  <si>
    <t>111500208</t>
  </si>
  <si>
    <t>20479978 C.SOLARES 2017 BBAJIO</t>
  </si>
  <si>
    <t>112200001</t>
  </si>
  <si>
    <t>Subsidio al Empleo</t>
  </si>
  <si>
    <t>112200003</t>
  </si>
  <si>
    <t>Programas Estatales</t>
  </si>
  <si>
    <t>112400001</t>
  </si>
  <si>
    <t>Contribuyentes Clientes</t>
  </si>
  <si>
    <t>112400002</t>
  </si>
  <si>
    <t>Ingreso mal clasificado en 2012</t>
  </si>
  <si>
    <t>112300001</t>
  </si>
  <si>
    <t>Funcionarios y empleados</t>
  </si>
  <si>
    <t>112300003</t>
  </si>
  <si>
    <t>Gastos por Comprobar</t>
  </si>
  <si>
    <t>112300011</t>
  </si>
  <si>
    <t>Anticipos de Nómina</t>
  </si>
  <si>
    <t>112500001</t>
  </si>
  <si>
    <t>Fondo Fijo</t>
  </si>
  <si>
    <t>112900001</t>
  </si>
  <si>
    <t>Otros deudores</t>
  </si>
  <si>
    <t>113100001</t>
  </si>
  <si>
    <t>Ant Prov Prest Serv C P</t>
  </si>
  <si>
    <t>113200001</t>
  </si>
  <si>
    <t>113400001</t>
  </si>
  <si>
    <t>Ant Contratistas C P</t>
  </si>
  <si>
    <t>123105811</t>
  </si>
  <si>
    <t>Terrenos</t>
  </si>
  <si>
    <t>123526121</t>
  </si>
  <si>
    <t>Edificación no habitacional</t>
  </si>
  <si>
    <t>123536131</t>
  </si>
  <si>
    <t>Constr Obras</t>
  </si>
  <si>
    <t>123546141</t>
  </si>
  <si>
    <t>División terrenos</t>
  </si>
  <si>
    <t>123556151</t>
  </si>
  <si>
    <t>Construc víascom</t>
  </si>
  <si>
    <t>123566161</t>
  </si>
  <si>
    <t>Otras construcc</t>
  </si>
  <si>
    <t>123626221</t>
  </si>
  <si>
    <t>123646241</t>
  </si>
  <si>
    <t>División de terrenos</t>
  </si>
  <si>
    <t>123666261</t>
  </si>
  <si>
    <t>123696291</t>
  </si>
  <si>
    <t>Trabajos de acabados</t>
  </si>
  <si>
    <t>124115111</t>
  </si>
  <si>
    <t>Muebles de oficina y estantería</t>
  </si>
  <si>
    <t>124125121</t>
  </si>
  <si>
    <t>Muebles excepto ofic</t>
  </si>
  <si>
    <t>124135151</t>
  </si>
  <si>
    <t>Computadoras</t>
  </si>
  <si>
    <t>124195191</t>
  </si>
  <si>
    <t>Otros mobiliarios</t>
  </si>
  <si>
    <t>124215211</t>
  </si>
  <si>
    <t>Equipo de audio y de video</t>
  </si>
  <si>
    <t>124235231</t>
  </si>
  <si>
    <t>Camaras fotograficas y de video</t>
  </si>
  <si>
    <t>124415411</t>
  </si>
  <si>
    <t>Automóviles y camiones</t>
  </si>
  <si>
    <t>124425421</t>
  </si>
  <si>
    <t>Carrocerías y remolques</t>
  </si>
  <si>
    <t>124495491</t>
  </si>
  <si>
    <t>Otro equipo de transporte</t>
  </si>
  <si>
    <t>124625621</t>
  </si>
  <si>
    <t>Maquinaria y equipo industrial</t>
  </si>
  <si>
    <t>124635631</t>
  </si>
  <si>
    <t>maq y eqConstruc</t>
  </si>
  <si>
    <t>124645641</t>
  </si>
  <si>
    <t>Sist AA calefacció</t>
  </si>
  <si>
    <t>124655651</t>
  </si>
  <si>
    <t>Eq Comunicación</t>
  </si>
  <si>
    <t>124665663</t>
  </si>
  <si>
    <t>Eq de generación</t>
  </si>
  <si>
    <t>124675671</t>
  </si>
  <si>
    <t>Herramientas</t>
  </si>
  <si>
    <t>124695691</t>
  </si>
  <si>
    <t>Otros equipos</t>
  </si>
  <si>
    <t>124715133</t>
  </si>
  <si>
    <t>Otros bienes artísti</t>
  </si>
  <si>
    <t>124885781</t>
  </si>
  <si>
    <t>Arboles y plantas</t>
  </si>
  <si>
    <t>126305111</t>
  </si>
  <si>
    <t>126305121</t>
  </si>
  <si>
    <t>126305151</t>
  </si>
  <si>
    <t>126305191</t>
  </si>
  <si>
    <t>126305211</t>
  </si>
  <si>
    <t>126305231</t>
  </si>
  <si>
    <t>126305411</t>
  </si>
  <si>
    <t>126305491</t>
  </si>
  <si>
    <t>126305621</t>
  </si>
  <si>
    <t>126305631</t>
  </si>
  <si>
    <t>126305651</t>
  </si>
  <si>
    <t>126305671</t>
  </si>
  <si>
    <t>126305691</t>
  </si>
  <si>
    <t>125105911</t>
  </si>
  <si>
    <t>Software</t>
  </si>
  <si>
    <t>125415971</t>
  </si>
  <si>
    <t>Licencia informatica</t>
  </si>
  <si>
    <t>126505911</t>
  </si>
  <si>
    <t>Amort Acum Software</t>
  </si>
  <si>
    <t>126505971</t>
  </si>
  <si>
    <t>Amort Acum Licencias</t>
  </si>
  <si>
    <t>127106311</t>
  </si>
  <si>
    <t>Estudios, Formulació</t>
  </si>
  <si>
    <t xml:space="preserve">LIC. ERICK SILVANO MONTEMAYOR LARA        </t>
  </si>
  <si>
    <t xml:space="preserve">         ING. JUAN MANUEL VELÁZQUEZ LÓPEZ</t>
  </si>
  <si>
    <t xml:space="preserve">        PRESIDENTE MUNICIPAL                                                                                          </t>
  </si>
  <si>
    <t>TESORERO MUNICIPAL</t>
  </si>
  <si>
    <t>LIC. ERICK SILVANO MONTEMAYOR LARA</t>
  </si>
  <si>
    <r>
      <t xml:space="preserve">             </t>
    </r>
    <r>
      <rPr>
        <sz val="9"/>
        <color indexed="8"/>
        <rFont val="Arial"/>
        <family val="2"/>
      </rPr>
      <t xml:space="preserve">PRESIDENTE MUNICIPAL </t>
    </r>
  </si>
  <si>
    <t xml:space="preserve">                                                                                        ING. JUAN MANUEL VELÁZQUEZ LOPEZ</t>
  </si>
  <si>
    <r>
      <t xml:space="preserve">                                                                                                      </t>
    </r>
    <r>
      <rPr>
        <sz val="9"/>
        <color indexed="8"/>
        <rFont val="Arial"/>
        <family val="2"/>
      </rPr>
      <t>TESORERO MUNICIPAL</t>
    </r>
  </si>
  <si>
    <t>PROTAR 2011</t>
  </si>
  <si>
    <t>EMPLEO TEMPORAL 2013</t>
  </si>
  <si>
    <t>FAIM 2013</t>
  </si>
  <si>
    <t>J REFUGIO VAZQUEZ DEL CAMPO</t>
  </si>
  <si>
    <t>FRANCISCO PEDROZA TORRES</t>
  </si>
  <si>
    <t>AGUSTIN GONZALEZ DIAZ DE LEON</t>
  </si>
  <si>
    <t>JOSE GUADALUPE ANDRADE ESPINOSA</t>
  </si>
  <si>
    <t>PAREDES HERNANDEZ JOSE RAMON</t>
  </si>
  <si>
    <t>FRANCISCO FLORES LOPEZ</t>
  </si>
  <si>
    <t>MARIO HUMBERTO GONZÁLEZ CASTILLO</t>
  </si>
  <si>
    <t>SILVIA SOTO CLAUDIO</t>
  </si>
  <si>
    <t>ISMAEL CEDILLO LIRA</t>
  </si>
  <si>
    <t>ARENAS ZAMARRIPA JAVIER</t>
  </si>
  <si>
    <t>GUILLERMO PALOMO NAVARRO</t>
  </si>
  <si>
    <t>LIBORIO LOZANO GARCIA</t>
  </si>
  <si>
    <t>VICTOR MANUEL TORRES MACIAS</t>
  </si>
  <si>
    <t>RAMON CASTILLO MENDOZA</t>
  </si>
  <si>
    <t>JUAN PABLO PEREZ MEJIA</t>
  </si>
  <si>
    <t>JUAN DE DIOS GUERRA MARTINEZ</t>
  </si>
  <si>
    <t>EFRAIN MARTINEZ MARTINEZ</t>
  </si>
  <si>
    <t>JUAN CARLOS LOPEZ BUENDIA</t>
  </si>
  <si>
    <t>RAMIRO VILLANUEVA ARRONA</t>
  </si>
  <si>
    <t>RAMON CORTEZ DE LA ROSA</t>
  </si>
  <si>
    <t>EFREN GONZALEZ HERNANDEZ</t>
  </si>
  <si>
    <t>JOSÉ ANTONIO DAVILA LÓPEZ</t>
  </si>
  <si>
    <t>BOCANEGRA SERRANO JUAN PABLO</t>
  </si>
  <si>
    <t>ALBERTO GUZMAN CONTRERAS</t>
  </si>
  <si>
    <t>BANDA GUZMAN ALMA ELIZA</t>
  </si>
  <si>
    <t>SERVANDO ESPINOSA RODRÍGUEZ</t>
  </si>
  <si>
    <t>J. INES MÉNDEZ ESTRADA</t>
  </si>
  <si>
    <t>JOSE JUAN ESPINOSA RODRIGUEZ</t>
  </si>
  <si>
    <t>JUAN CARLOS CAPUCHINO MORENO</t>
  </si>
  <si>
    <t>JOSÉ DE JESÚS BRIBIESCAS CORTEZ</t>
  </si>
  <si>
    <t>ARISTEO PEREZ ESTRADA</t>
  </si>
  <si>
    <t>ERNESTO ESPINOSA RODRIGUEZ</t>
  </si>
  <si>
    <t>VICTOR MANUEL OLVERA CERVANTES</t>
  </si>
  <si>
    <t>CARRILLO GUTIERREZ MIGUEL</t>
  </si>
  <si>
    <t>MAURICIO ALVARADO MENDEZ</t>
  </si>
  <si>
    <t>CIBRIAN MARTINEZ LETICIA</t>
  </si>
  <si>
    <t>CAUDILLO HERRERA LUIS</t>
  </si>
  <si>
    <t>CAMPOS RODRIGUEZ MA. DEL REFUGIO</t>
  </si>
  <si>
    <t>FLORES GUERRERO FRANCISCO</t>
  </si>
  <si>
    <t>GARCIA MARQUEZ MA. GUADALUPE</t>
  </si>
  <si>
    <t>PIÑA GARCIA VICENCIO</t>
  </si>
  <si>
    <t>PEDROZA BELTRAN MARIANA GUADALUPE</t>
  </si>
  <si>
    <t>RODRIGUEZ JUAN ANTONIO</t>
  </si>
  <si>
    <t>ROBLEDO MORENO BERNARDO</t>
  </si>
  <si>
    <t>VILLEGAS CAHUE PEDRO</t>
  </si>
  <si>
    <t>VILLANUEVA ARRONA RAMIRO</t>
  </si>
  <si>
    <t>ORTIZ HERNANDEZ JUAN MANUEL</t>
  </si>
  <si>
    <t>ORTIZ TOVAR MANUELA</t>
  </si>
  <si>
    <t>ORTEGA AVILEZ ANTONIA</t>
  </si>
  <si>
    <t>TORRES PEDROZA HUMBERTO</t>
  </si>
  <si>
    <t>GABRIEL EUGENIO GALLO CHICO</t>
  </si>
  <si>
    <t>LARA AVILEZ GENARO ERICK</t>
  </si>
  <si>
    <t>TORRES MACIAS MARIANA</t>
  </si>
  <si>
    <t>RODRIGUEZ GUZMAN MIGUEL ANGEL</t>
  </si>
  <si>
    <t>ORTIZ REYNA CESAR EFREN</t>
  </si>
  <si>
    <t>ARELLANO DE LA ROSA MARIANA</t>
  </si>
  <si>
    <t>SILVA ROJAS ADRIAN</t>
  </si>
  <si>
    <t>PRADO MENDOZA LIZETH GUADALUPE</t>
  </si>
  <si>
    <t>GARCIA RODRIGUEZ MARIA DE SAN JUAN</t>
  </si>
  <si>
    <t>GOMEZ GONZALEZ JUAN MANUEL</t>
  </si>
  <si>
    <t>LOPEZ NEGRETE ALEJANDRA FABIOLA</t>
  </si>
  <si>
    <t>BECERRA GUERRERO JORGE LUIS</t>
  </si>
  <si>
    <t>PALOMO MARTINEZ SANDRA YARITZA</t>
  </si>
  <si>
    <t>ARAUJO HERRERA JOSE ALFREDO</t>
  </si>
  <si>
    <t>ESQUIVEL ESPARZA MARIA MAGDALENA</t>
  </si>
  <si>
    <t>RAMIREZ MEDINA VIRGINIA ISABEL</t>
  </si>
  <si>
    <t>GONZALEZ PEDROZA JOSE DE JESUS</t>
  </si>
  <si>
    <t>Educadoras</t>
  </si>
  <si>
    <t>RANGEL  VELAZQUEZ  FRANCISCO</t>
  </si>
  <si>
    <t>GOMEZ DEL CAMPO MARTIN</t>
  </si>
  <si>
    <t>PORTUGAL  YAÑES FELIX</t>
  </si>
  <si>
    <t>TORRES  GONZALEZ EDUARDO</t>
  </si>
  <si>
    <t>GOMEZ DEL CAMPO FERNANDO</t>
  </si>
  <si>
    <t>ARMENDARIZ RAMIREZ JOSE GUADALUPE</t>
  </si>
  <si>
    <t>ZAMARRIPA  CAMPOS RODOLFO</t>
  </si>
  <si>
    <t>MENDEZ  LARA J. JESUS</t>
  </si>
  <si>
    <t>RODRIGUEZ  GONZALEZ JUAN MANUEL</t>
  </si>
  <si>
    <t>LARA BUSTAMANTE  MIGUEL</t>
  </si>
  <si>
    <t>ROMO  CARDONA  CARLOS</t>
  </si>
  <si>
    <t>RODRIGUEZ  CARDENAS J. JORGE</t>
  </si>
  <si>
    <t>SANDOVAL CONTRERAS TERESA</t>
  </si>
  <si>
    <t>VELAZQUEZ  LOPEZ JUAN MANUEL</t>
  </si>
  <si>
    <t>SANCHEZ  MEDINA ARISTEO</t>
  </si>
  <si>
    <t>PUENTE  PEREZ GILBERTO</t>
  </si>
  <si>
    <t>MEDELLIN RODRIGUEZ NORMA VERONICA</t>
  </si>
  <si>
    <t>LOPEZ  GARCIA NALLELY</t>
  </si>
  <si>
    <t>SALAS  PRADO MANUEL</t>
  </si>
  <si>
    <t>LOPEZ  NEGRETE ALEJANDRA FABIOLA</t>
  </si>
  <si>
    <t>MONTEMAYOR  LARA ERNESTO</t>
  </si>
  <si>
    <t>MORQUECHO  ROSAS J. GUADALUPE</t>
  </si>
  <si>
    <t>JESUS ALEJANDRO GONZALEZ VAZQUEZ</t>
  </si>
  <si>
    <t>ALMA DELIA FLORES</t>
  </si>
  <si>
    <t>FRANCISCO JUAREZ QUINTERO</t>
  </si>
  <si>
    <t>MUNICIPIO DE OCAMPO,GUANAJUATO</t>
  </si>
  <si>
    <t>LOPEZ CHAVEZ LUIS ALEJANDRO</t>
  </si>
  <si>
    <t>MENDOZA MARTINEZ ERIKA JANETTE</t>
  </si>
  <si>
    <t>RODRIGUEZ HERNANDEZ REYNALDO</t>
  </si>
  <si>
    <t>ORTIZ MARTINEZ JUAN JOSE</t>
  </si>
  <si>
    <t>SANCHEZ ANGUIANO FRANCISCO JAVIER</t>
  </si>
  <si>
    <t>BOCANEGRA  RANGEL ALDO MAURICIO</t>
  </si>
  <si>
    <t>PABLO ANTONIO MENDOZA DIAZ DE LEON</t>
  </si>
  <si>
    <t>JUAN MANUEL VELÁZQUEZ LÓPEZ</t>
  </si>
  <si>
    <t>JUAN PABLO CARRERA MARTINEZ</t>
  </si>
  <si>
    <t>JOSE AMADO RODRIGUEZ MORA</t>
  </si>
  <si>
    <t>MANUEL JUAREZ RANGEL</t>
  </si>
  <si>
    <t>DAVID MISAEL HERRERA ROMERO</t>
  </si>
  <si>
    <t>MA.GUADALUPE TORRES PEREZ</t>
  </si>
  <si>
    <t>JUAN IGNACIO SOLIS GARCIA</t>
  </si>
  <si>
    <t>PEDRO ARRONA SALAS</t>
  </si>
  <si>
    <t>JAIME RAMOS VEGA</t>
  </si>
  <si>
    <t>CRESENCIO LOZANO GONZALEZ</t>
  </si>
  <si>
    <t>JESUS ROJAS FLORES</t>
  </si>
  <si>
    <t>JUANA ALEJANDRA MANCILLA SALAS</t>
  </si>
  <si>
    <t>BENJAMIN AYALA LOZANO</t>
  </si>
  <si>
    <t>PANFILO MENDEZ GARCIA</t>
  </si>
  <si>
    <t>MORQUECHO ROSAS ADELA</t>
  </si>
  <si>
    <t>ORTA GASPAR EDMUNDO</t>
  </si>
  <si>
    <t>GUTIERREZ MARTINEZ MARTIN JAVIER</t>
  </si>
  <si>
    <t>TORRES MANCILLA ISMAEL</t>
  </si>
  <si>
    <t>LUNA AGUILAR CARLOS ALBERTO</t>
  </si>
  <si>
    <t>VALERIO SANCHEZ JULIO CESAR</t>
  </si>
  <si>
    <t>GUZMAN GODINEZ JUANA MARIA</t>
  </si>
  <si>
    <t>BUENDIA LUEVANO MANUEL</t>
  </si>
  <si>
    <t>ORTIZ ARANDA JOSE IGNACIO</t>
  </si>
  <si>
    <t>VEGA MONREAL LUIZ ALBERTO</t>
  </si>
  <si>
    <t>GARCIA AVILES OLGA PATRICIA</t>
  </si>
  <si>
    <t>MORQUECHO JOSE DE JESUS</t>
  </si>
  <si>
    <t>PRADO ARECHAR KARLA BENITA</t>
  </si>
  <si>
    <t>PEDROZA PIÑA CANDIDO</t>
  </si>
  <si>
    <t>COLUNGA MARTINEZ LETICIA RAQUEL</t>
  </si>
  <si>
    <t>PUENTE CORTES DIOSCELINA</t>
  </si>
  <si>
    <t>GODINEZ VALDEZ MARIA DEL CARMEN</t>
  </si>
  <si>
    <t>FLORES MARTINEZ MARIA VICTORIA</t>
  </si>
  <si>
    <t>CEN IX CARLOS RAMON</t>
  </si>
  <si>
    <t>TORRES ORTA JUAN PABLO</t>
  </si>
  <si>
    <t>VEGA MACIAS MARTIN</t>
  </si>
  <si>
    <t>BANDA RODRIGUEZ EDUARDO LUDOVICO</t>
  </si>
  <si>
    <t>VELAZQUEZ RODRIGUEZ JUAN JOSE</t>
  </si>
  <si>
    <t>PEREZ ORTIZ JUAN URIEL</t>
  </si>
  <si>
    <t>ROJAS  YBARRA ANA LY DEL SANJUAN</t>
  </si>
  <si>
    <t>MONTEMAYOR  LARA ERICK SILVANO</t>
  </si>
  <si>
    <t>BALLEZA MANCILLA SANDRA</t>
  </si>
  <si>
    <t>DAVILA  GOMEZ ANTONIA</t>
  </si>
  <si>
    <t>MUNICIPIO DE OCAMPO, GTO.</t>
  </si>
  <si>
    <t>RAMIREZ MARTINEZ JAVIER</t>
  </si>
  <si>
    <t xml:space="preserve">TOTAL_1124 CONSTRIBUYENTES, CLIENTES </t>
  </si>
  <si>
    <t>SISTEMA PARA EL DESARROLLO</t>
  </si>
  <si>
    <t>SALINAS SALINAS BRUNO</t>
  </si>
  <si>
    <t>OCTAVIO MANUEL MORENO OLIVA</t>
  </si>
  <si>
    <t>EDIFICACIONES 3 RIOS S.A. DE C.V.</t>
  </si>
  <si>
    <t>INMOBILIARIA Y ARRENDADORA GUANAJUA</t>
  </si>
  <si>
    <t>GRUPO INGJASSA S.A. DE C.V.</t>
  </si>
  <si>
    <t>CASTILLO GALVAN LIBORIO</t>
  </si>
  <si>
    <t>ESTRADA FELICIANO PABLO</t>
  </si>
  <si>
    <t>GONZALEZ CRUZ JUAN MANUEL</t>
  </si>
  <si>
    <t>HERRERA RAMIREZ GRICEL</t>
  </si>
  <si>
    <t>MATEHUALA MARTINEZ CAMILA</t>
  </si>
  <si>
    <t>MATEHUALA MARTINEZ JOSE ANTONIO</t>
  </si>
  <si>
    <t>ORTIZ DELGADILLO ALFREDO</t>
  </si>
  <si>
    <t>RANGEL ORTIZ ELIAS</t>
  </si>
  <si>
    <t>RANGEL ORTIZ TERESA</t>
  </si>
  <si>
    <t>BANCO MERCANTIL DEL NORTE S.A DE C.</t>
  </si>
  <si>
    <t>CHAVEZ MORENO BELEN</t>
  </si>
  <si>
    <t>MODULO DE AFILIACION Y ORIENTACION</t>
  </si>
  <si>
    <t>RAMO 28</t>
  </si>
  <si>
    <t>FONDO 2 2011.</t>
  </si>
  <si>
    <t>PROGRAMA PARA EL FORTALECIMIENTO</t>
  </si>
  <si>
    <t>RAMO 33</t>
  </si>
  <si>
    <t>SOPORTE 2009</t>
  </si>
  <si>
    <t>DRENAJE  LA TINAJA</t>
  </si>
  <si>
    <t>FONDO II 2012</t>
  </si>
  <si>
    <t>FONDO I 2012</t>
  </si>
  <si>
    <t>ZONAS PRIORITARIAS 2011</t>
  </si>
  <si>
    <t>PRESTAMOS ANTERIORES AL 2005</t>
  </si>
  <si>
    <t>PROGRAMAS X CONVENIO</t>
  </si>
  <si>
    <t>COMISIONES BANCARIAS PROGRAMAS</t>
  </si>
  <si>
    <t>COMISIONES BANCARIAS RAMO 33</t>
  </si>
  <si>
    <t>COMISIONES BANCARIAS RAMO 28</t>
  </si>
  <si>
    <t>SECRETARIA DE HACIENDA Y CREDITO</t>
  </si>
  <si>
    <t>ADRENEL 2013</t>
  </si>
  <si>
    <t>SECRETARIA DE DESARROLLO SOCIAL DEL</t>
  </si>
  <si>
    <t>3 X 1 PARA MIGRANTES 2013</t>
  </si>
  <si>
    <t>FAMI 2013</t>
  </si>
  <si>
    <t>MA. DE LOS ANGELES ANDRADE LOZANO</t>
  </si>
  <si>
    <t>REDONDEO PROGRAMAS ESPECIALES</t>
  </si>
  <si>
    <t>TESORERIA DE LA FEDERACION</t>
  </si>
  <si>
    <t>AUTOMATIZACION &amp;EQUIPO ELECTRONICO</t>
  </si>
  <si>
    <t>SERVICIO LOS ARQUITOS DE OCAMPO S.</t>
  </si>
  <si>
    <t>HERCON MAQUINARIA GUANAJUATO S.A</t>
  </si>
  <si>
    <t>AZPEITIA MORENO SALVADOR</t>
  </si>
  <si>
    <t>ORTIZ ALVARADO ALFREDO</t>
  </si>
  <si>
    <t>JOSE LUIS MARTINEZ GUERRERO</t>
  </si>
  <si>
    <t>MEZA MORALES FELIPE</t>
  </si>
  <si>
    <t>PASTEURIZADORA SANTA REGINA</t>
  </si>
  <si>
    <t>MERCAMATERIALES, S.A. DE C.V.</t>
  </si>
  <si>
    <t>ESCAMILLA IÑIGUEZ JOSE FRANCISCO</t>
  </si>
  <si>
    <t>VELA BRIONES GILBERTO</t>
  </si>
  <si>
    <t>MACIAS GALLEGOS MIGUEL ANGEL</t>
  </si>
  <si>
    <t>COLCHADO BARBOSA JUAN FERNANDO</t>
  </si>
  <si>
    <t>SALAZAR EQUIPOS, S.A. DE C.V.</t>
  </si>
  <si>
    <t>COMISION FEDERAL DE ELECTRICIDAD</t>
  </si>
  <si>
    <t>MUNICIPIO DE OCAMPO,GTO</t>
  </si>
  <si>
    <t>BANCO MERCANTIL DEL NORTE, S.A.</t>
  </si>
  <si>
    <t>GEMCOB,S.A. DE C.V.</t>
  </si>
  <si>
    <t>CENTRO DE INVESTIGACIONES UNIVERSIT</t>
  </si>
  <si>
    <t>JOSE ELIAS ENRIQUEZ CASTRO</t>
  </si>
  <si>
    <t>J. MARTIN LOPEZ TORRES</t>
  </si>
  <si>
    <t>GRUPO CONSTRUCTOR S.A. DE C.V.</t>
  </si>
  <si>
    <t>RODRIGUEZ PUGA YURI JOEL</t>
  </si>
  <si>
    <t>MATERIALES ELECTRICOS JAIME</t>
  </si>
  <si>
    <t>MORALES OCEJO DUSANE</t>
  </si>
  <si>
    <t>Nombre de la cuenta Ant Prov Prest Serv C P</t>
  </si>
  <si>
    <t>PIÑA PEDROZA HILARIO</t>
  </si>
  <si>
    <t>Nombre de la cuenta Ant Prov Ad Bienes Muebles e Inm C P</t>
  </si>
  <si>
    <t>"VEESGAL CONSTRUCCIONES, S.A. DE</t>
  </si>
  <si>
    <t>MA. ESTHER RODRÌGUEZ GONZÀLEZ</t>
  </si>
  <si>
    <t>"CONSORCIO EN INSTALACIONES</t>
  </si>
  <si>
    <t>ELIZARRARAZ GARCIA JAIME</t>
  </si>
  <si>
    <t>MOJICA TORRES JUAN</t>
  </si>
  <si>
    <t>TOROR, S.A. DE C.V.</t>
  </si>
  <si>
    <t>MOL ASOCIADOS S.A. DE C.V.</t>
  </si>
  <si>
    <t>ACEROS APOLO, S.A. DE C.V.</t>
  </si>
  <si>
    <t>FUENTES DIAZ ALBERTO</t>
  </si>
  <si>
    <t>INDUSTRIAL DE MATERIALES GIOVANNI</t>
  </si>
  <si>
    <t>INTERCAFA CONSTRUCCIONES SA DE CV</t>
  </si>
  <si>
    <t>TREBOL VIALIDADES Y CONSTRUCCIONES</t>
  </si>
  <si>
    <t>CAPPSA CONSULTORIA Y ASESORIA EN</t>
  </si>
  <si>
    <t>ACONSA AVILA CONSTRUCTORES</t>
  </si>
  <si>
    <t>VELAZQUEZ JUAREZ FEDERICO EZEQUIEL</t>
  </si>
  <si>
    <t>LOPEZ MENDOZA JOSE DE JESUS</t>
  </si>
  <si>
    <t>ROJAS LUNA LAZARO</t>
  </si>
  <si>
    <t>CAMINOS Y URBANIZACIONES VAFERGER</t>
  </si>
  <si>
    <t xml:space="preserve">LIC. ERICK SILVANO MONTEMAYOR LARA    </t>
  </si>
  <si>
    <t xml:space="preserve">                                PRESIDENTE MUNICIPAL                                                                                                                                                                                    </t>
  </si>
  <si>
    <t xml:space="preserve">                    TESORERO MUNICIPAL</t>
  </si>
  <si>
    <t xml:space="preserve">Asociada </t>
  </si>
  <si>
    <t>Texto</t>
  </si>
  <si>
    <t/>
  </si>
  <si>
    <t>M21D000078</t>
  </si>
  <si>
    <t>M21D000079</t>
  </si>
  <si>
    <t>M21D000080</t>
  </si>
  <si>
    <t>M21D000081</t>
  </si>
  <si>
    <t>M21N000001</t>
  </si>
  <si>
    <t>M21N000027</t>
  </si>
  <si>
    <t>M21N000051</t>
  </si>
  <si>
    <t>M21N000054</t>
  </si>
  <si>
    <t>M21N000087</t>
  </si>
  <si>
    <t>M21N000099</t>
  </si>
  <si>
    <t>M21N000123</t>
  </si>
  <si>
    <t>M21N000133</t>
  </si>
  <si>
    <t>M21N000140</t>
  </si>
  <si>
    <t>M21N000141</t>
  </si>
  <si>
    <t>M21N000147</t>
  </si>
  <si>
    <t>M21N000148</t>
  </si>
  <si>
    <t>M21N000177</t>
  </si>
  <si>
    <t>M21N000244</t>
  </si>
  <si>
    <t>M21N000271</t>
  </si>
  <si>
    <t>M21N000302</t>
  </si>
  <si>
    <t>M21N000332</t>
  </si>
  <si>
    <t>M21N000338</t>
  </si>
  <si>
    <t>M21N000341</t>
  </si>
  <si>
    <t>M21N000346</t>
  </si>
  <si>
    <t>M21N000347</t>
  </si>
  <si>
    <t>M21N000348</t>
  </si>
  <si>
    <t>M21N000349</t>
  </si>
  <si>
    <t>M21N000351</t>
  </si>
  <si>
    <t>M21N000353</t>
  </si>
  <si>
    <t>M21N000361</t>
  </si>
  <si>
    <t>M21N000363</t>
  </si>
  <si>
    <t>M21N000366</t>
  </si>
  <si>
    <t>M21N000368</t>
  </si>
  <si>
    <t>M21N000372</t>
  </si>
  <si>
    <t>M21N000377</t>
  </si>
  <si>
    <t>M21N000385</t>
  </si>
  <si>
    <t>M21N000399</t>
  </si>
  <si>
    <t>M21N000401</t>
  </si>
  <si>
    <t>M21N000402</t>
  </si>
  <si>
    <t>M21N000403</t>
  </si>
  <si>
    <t>M21N000404</t>
  </si>
  <si>
    <t>M21N000405</t>
  </si>
  <si>
    <t>M21N000407</t>
  </si>
  <si>
    <t>M21N000408</t>
  </si>
  <si>
    <t>M21N000409</t>
  </si>
  <si>
    <t>M21N000410</t>
  </si>
  <si>
    <t>M21N000411</t>
  </si>
  <si>
    <t>M21N000412</t>
  </si>
  <si>
    <t>M21N000428</t>
  </si>
  <si>
    <t>M21N000429</t>
  </si>
  <si>
    <t>M21N000430</t>
  </si>
  <si>
    <t>M21N000432</t>
  </si>
  <si>
    <t>M21N000456</t>
  </si>
  <si>
    <t>M21N000489</t>
  </si>
  <si>
    <t>M21N000512</t>
  </si>
  <si>
    <t>M21N000549</t>
  </si>
  <si>
    <t>M21N000601</t>
  </si>
  <si>
    <t>M21N000638</t>
  </si>
  <si>
    <t>M21N000688</t>
  </si>
  <si>
    <t>ORTIZ MONTANTE LUZ MARIA</t>
  </si>
  <si>
    <t>M21NM00001</t>
  </si>
  <si>
    <t>M21NP00002</t>
  </si>
  <si>
    <t>M21NP00003</t>
  </si>
  <si>
    <t>M21NP00007</t>
  </si>
  <si>
    <t>M21NP00009</t>
  </si>
  <si>
    <t>M21NP00017</t>
  </si>
  <si>
    <t>M21NP00019</t>
  </si>
  <si>
    <t>M21NP00024</t>
  </si>
  <si>
    <t>M21NP00030</t>
  </si>
  <si>
    <t>M21NP00031</t>
  </si>
  <si>
    <t>M21NP00032</t>
  </si>
  <si>
    <t>M21NP00041</t>
  </si>
  <si>
    <t>M21NP00052</t>
  </si>
  <si>
    <t>M21NP00063</t>
  </si>
  <si>
    <t>M21NQ00024</t>
  </si>
  <si>
    <t>M21NQ00082</t>
  </si>
  <si>
    <t>M21NQ00091</t>
  </si>
  <si>
    <t>M21NQ00102</t>
  </si>
  <si>
    <t>M21NQ00133</t>
  </si>
  <si>
    <t>M21NQ00167</t>
  </si>
  <si>
    <t>M21NQ00202</t>
  </si>
  <si>
    <t>M21NQ00204</t>
  </si>
  <si>
    <t>M21NS00045</t>
  </si>
  <si>
    <t>M21P000402</t>
  </si>
  <si>
    <t>JESUS ROGELIO TORRES DE LA TORRE</t>
  </si>
  <si>
    <t>M21D000077</t>
  </si>
  <si>
    <t>M21N000002</t>
  </si>
  <si>
    <t>M21N000122</t>
  </si>
  <si>
    <t>M21N000328</t>
  </si>
  <si>
    <t>M21N000492</t>
  </si>
  <si>
    <t>M21N000527</t>
  </si>
  <si>
    <t>M21N000560</t>
  </si>
  <si>
    <t>M21N000576</t>
  </si>
  <si>
    <t>SALAZAR ROMO JAIME</t>
  </si>
  <si>
    <t>M21N000605</t>
  </si>
  <si>
    <t>M21N000637</t>
  </si>
  <si>
    <t>M21N000648</t>
  </si>
  <si>
    <t>M21N000660</t>
  </si>
  <si>
    <t>M21N000720</t>
  </si>
  <si>
    <t>MARTINEZ ROBLEDO MARIA DOLORES</t>
  </si>
  <si>
    <t>M21NQ00150</t>
  </si>
  <si>
    <t>M21N000015</t>
  </si>
  <si>
    <t>M21N000039</t>
  </si>
  <si>
    <t>M21N000043</t>
  </si>
  <si>
    <t>M21N000058</t>
  </si>
  <si>
    <t>M21N000069</t>
  </si>
  <si>
    <t>M21N000094</t>
  </si>
  <si>
    <t>M21N000096</t>
  </si>
  <si>
    <t>M21N000097</t>
  </si>
  <si>
    <t>JESUS EDUARDO ARANDA MACIAS</t>
  </si>
  <si>
    <t>M21N000128</t>
  </si>
  <si>
    <t>M21N000131</t>
  </si>
  <si>
    <t>M21N000132</t>
  </si>
  <si>
    <t>M21N000170</t>
  </si>
  <si>
    <t>M21N000173</t>
  </si>
  <si>
    <t>M21N000222</t>
  </si>
  <si>
    <t>M21N000264</t>
  </si>
  <si>
    <t>M21N000324</t>
  </si>
  <si>
    <t>M21N000381</t>
  </si>
  <si>
    <t>M21N000419</t>
  </si>
  <si>
    <t>M21N000463</t>
  </si>
  <si>
    <t>M21N000541</t>
  </si>
  <si>
    <t>SAAVEDRA ARANDA MA GUADALUPE</t>
  </si>
  <si>
    <t>M21N000543</t>
  </si>
  <si>
    <t>M21N000550</t>
  </si>
  <si>
    <t>M21N000562</t>
  </si>
  <si>
    <t>M21N000563</t>
  </si>
  <si>
    <t>M21N000571</t>
  </si>
  <si>
    <t>M21N000589</t>
  </si>
  <si>
    <t>M21N000596</t>
  </si>
  <si>
    <t>M21N000603</t>
  </si>
  <si>
    <t>M21N000613</t>
  </si>
  <si>
    <t>M21N000619</t>
  </si>
  <si>
    <t>M21N000620</t>
  </si>
  <si>
    <t>M21N000623</t>
  </si>
  <si>
    <t>M21N000625</t>
  </si>
  <si>
    <t>M21N000627</t>
  </si>
  <si>
    <t>M21N000628</t>
  </si>
  <si>
    <t>M21N000633</t>
  </si>
  <si>
    <t>M21N000636</t>
  </si>
  <si>
    <t>M21N000645</t>
  </si>
  <si>
    <t>M21N000651</t>
  </si>
  <si>
    <t>M21N000652</t>
  </si>
  <si>
    <t>BUSTAMANTE CORTES EUFEMIA</t>
  </si>
  <si>
    <t>M21N000656</t>
  </si>
  <si>
    <t>M21N000657</t>
  </si>
  <si>
    <t>M21N000665</t>
  </si>
  <si>
    <t>M21N000669</t>
  </si>
  <si>
    <t>M21N000670</t>
  </si>
  <si>
    <t>M21N000677</t>
  </si>
  <si>
    <t>M21N000685</t>
  </si>
  <si>
    <t>M21N000686</t>
  </si>
  <si>
    <t>M21N000692</t>
  </si>
  <si>
    <t>M21N000697</t>
  </si>
  <si>
    <t>M21N000706</t>
  </si>
  <si>
    <t>M21N000716</t>
  </si>
  <si>
    <t>M21N000725</t>
  </si>
  <si>
    <t>M21NQ00097</t>
  </si>
  <si>
    <t>M21NQ00120</t>
  </si>
  <si>
    <t>M21NQ00171</t>
  </si>
  <si>
    <t>M21NQ00193</t>
  </si>
  <si>
    <t>M21D000026</t>
  </si>
  <si>
    <t>M21P000393</t>
  </si>
  <si>
    <t>M21B000042</t>
  </si>
  <si>
    <t>M21B000056</t>
  </si>
  <si>
    <t>CRUZ ROJA MEXICANA I.A.P</t>
  </si>
  <si>
    <t>M21B000081</t>
  </si>
  <si>
    <t>M21C000012</t>
  </si>
  <si>
    <t>M21C000167</t>
  </si>
  <si>
    <t>M21C000360</t>
  </si>
  <si>
    <t>M21C000362</t>
  </si>
  <si>
    <t>M21D000003</t>
  </si>
  <si>
    <t>M21D000004</t>
  </si>
  <si>
    <t>M21D000005</t>
  </si>
  <si>
    <t>M21D000006</t>
  </si>
  <si>
    <t>M21D000007</t>
  </si>
  <si>
    <t>M21D000008</t>
  </si>
  <si>
    <t>M21D000009</t>
  </si>
  <si>
    <t>M21D000011</t>
  </si>
  <si>
    <t>M21D000012</t>
  </si>
  <si>
    <t>M21D000015</t>
  </si>
  <si>
    <t>M21D000016</t>
  </si>
  <si>
    <t>M21D000017</t>
  </si>
  <si>
    <t>M21D000018</t>
  </si>
  <si>
    <t>M21D000019</t>
  </si>
  <si>
    <t>M21D000020</t>
  </si>
  <si>
    <t>M21D000021</t>
  </si>
  <si>
    <t>M21D000022</t>
  </si>
  <si>
    <t>M21D000023</t>
  </si>
  <si>
    <t>M21D000024</t>
  </si>
  <si>
    <t>M21D000025</t>
  </si>
  <si>
    <t>M21D000027</t>
  </si>
  <si>
    <t>M21D000032</t>
  </si>
  <si>
    <t>M21D000036</t>
  </si>
  <si>
    <t>M21D000049</t>
  </si>
  <si>
    <t>M21D000050</t>
  </si>
  <si>
    <t>M21D000051</t>
  </si>
  <si>
    <t>M21D000055</t>
  </si>
  <si>
    <t>M21D000065</t>
  </si>
  <si>
    <t>M21D000067</t>
  </si>
  <si>
    <t>M21D000068</t>
  </si>
  <si>
    <t>M21D000074</t>
  </si>
  <si>
    <t>M21D000075</t>
  </si>
  <si>
    <t>M21D000300</t>
  </si>
  <si>
    <t>M21D000302</t>
  </si>
  <si>
    <t>M21D000303</t>
  </si>
  <si>
    <t>M21P000026</t>
  </si>
  <si>
    <t>M21P000034</t>
  </si>
  <si>
    <t>M21P000039</t>
  </si>
  <si>
    <t>M21P000051</t>
  </si>
  <si>
    <t>M21P000087</t>
  </si>
  <si>
    <t>M21P000100</t>
  </si>
  <si>
    <t>M21P000139</t>
  </si>
  <si>
    <t>M21P000157</t>
  </si>
  <si>
    <t>M21P000168</t>
  </si>
  <si>
    <t>M21P000169</t>
  </si>
  <si>
    <t>M21P000170</t>
  </si>
  <si>
    <t>M21P000171</t>
  </si>
  <si>
    <t>M21P000172</t>
  </si>
  <si>
    <t>M21P000222</t>
  </si>
  <si>
    <t>M21P000251</t>
  </si>
  <si>
    <t>M21P000285</t>
  </si>
  <si>
    <t>M21P000328</t>
  </si>
  <si>
    <t>M21P000425</t>
  </si>
  <si>
    <t>M21P000729</t>
  </si>
  <si>
    <t>M21C000161</t>
  </si>
  <si>
    <t>M21C000162</t>
  </si>
  <si>
    <t>M21P000230</t>
  </si>
  <si>
    <t>M21P000249</t>
  </si>
  <si>
    <t>GUZMAN HERNANDEZ JAVIER</t>
  </si>
  <si>
    <t>M21P000355</t>
  </si>
  <si>
    <t>ROMO ZAMARRON HENRY</t>
  </si>
  <si>
    <t>M21P000785</t>
  </si>
  <si>
    <t>Ant Prov Ad Bienes Muebles e Inm C P</t>
  </si>
  <si>
    <t>M21P000272</t>
  </si>
  <si>
    <t>M21C000010</t>
  </si>
  <si>
    <t>M21C000013</t>
  </si>
  <si>
    <t>M21C000028</t>
  </si>
  <si>
    <t>M21C000042</t>
  </si>
  <si>
    <t>M21C000157</t>
  </si>
  <si>
    <t>M21C000160</t>
  </si>
  <si>
    <t>M21C000169</t>
  </si>
  <si>
    <t>M21C000173</t>
  </si>
  <si>
    <t>M21C000364</t>
  </si>
  <si>
    <t>M21C000365</t>
  </si>
  <si>
    <t>M21C000366</t>
  </si>
  <si>
    <t>M21C000369</t>
  </si>
  <si>
    <t>M21C000373</t>
  </si>
  <si>
    <t>M21C000374</t>
  </si>
  <si>
    <t>M21C000377</t>
  </si>
  <si>
    <t>M21C000778</t>
  </si>
  <si>
    <t>DTERRAK S.A. DE C.V.</t>
  </si>
  <si>
    <t>M21C000780</t>
  </si>
  <si>
    <t>M21C000781</t>
  </si>
  <si>
    <t>M21C000782</t>
  </si>
  <si>
    <t>TOPOGRAFIA,PROYECTOS,SUPERVISION Y</t>
  </si>
  <si>
    <t>M21C000783</t>
  </si>
  <si>
    <t>RENDON BUENROSTRO BERNARDINO JAVIER</t>
  </si>
  <si>
    <t>M21C000784</t>
  </si>
  <si>
    <t>ORELLANA INGENIEROS Y ASOCIADOS SA</t>
  </si>
  <si>
    <t>M21C000787</t>
  </si>
  <si>
    <t>CONSTRUCCIONES Y SERVICIOS</t>
  </si>
  <si>
    <t>M21P000733</t>
  </si>
  <si>
    <t>211100002</t>
  </si>
  <si>
    <t>Serv. Personales por Pagar 2012</t>
  </si>
  <si>
    <t>M21N000238</t>
  </si>
  <si>
    <t>LUCIANO CONTRERAS RANGEL</t>
  </si>
  <si>
    <t>M21N000240</t>
  </si>
  <si>
    <t>ANTONIO LOZANO GARCIA</t>
  </si>
  <si>
    <t>M21N000425</t>
  </si>
  <si>
    <t>M21NQ00031</t>
  </si>
  <si>
    <t>LUNA OLVERA ROBERTO JESUS</t>
  </si>
  <si>
    <t>M21NS00115</t>
  </si>
  <si>
    <t>GONZALEZ  VALADEZ J. GUADALUPE</t>
  </si>
  <si>
    <t>T O T A L  CUENTA 1123</t>
  </si>
  <si>
    <t>TOTAL_1125 FONDO FIJO</t>
  </si>
  <si>
    <t>ASOCIADA</t>
  </si>
  <si>
    <t>TEXTO</t>
  </si>
  <si>
    <t>TOTAL_1126 PRÉSTAMOS A CORTO PLAZO</t>
  </si>
  <si>
    <t>TOTAL_1129 OTROS DERECHOS A RECIBIR</t>
  </si>
  <si>
    <t>Nombre de la cuenta anticipo a Contratistas</t>
  </si>
  <si>
    <t>T O T A L  CUENTA 1130</t>
  </si>
  <si>
    <t>211200001</t>
  </si>
  <si>
    <t>Proveedores por pagar CP</t>
  </si>
  <si>
    <t>M21P000024</t>
  </si>
  <si>
    <t>BANDA PEREZ LUDOVICO</t>
  </si>
  <si>
    <t>M21P000025</t>
  </si>
  <si>
    <t>ABARROTES SALAS, S.A. DE C.V.</t>
  </si>
  <si>
    <t>M21P000027</t>
  </si>
  <si>
    <t>MENDOZA ROJAS JUAN JOSE</t>
  </si>
  <si>
    <t>M21P000037</t>
  </si>
  <si>
    <t>SALAS PRADO JOSE DE JESUS</t>
  </si>
  <si>
    <t>M21P000038</t>
  </si>
  <si>
    <t>ANDRADE LOZANO MA. DE LOS ANGELES</t>
  </si>
  <si>
    <t>M21P000040</t>
  </si>
  <si>
    <t>CARRILLO NEGRETE ANGEL</t>
  </si>
  <si>
    <t>M21P000041</t>
  </si>
  <si>
    <t>CASTILLO LOPEZ RAUL</t>
  </si>
  <si>
    <t>M21P000043</t>
  </si>
  <si>
    <t>Equipos Especiales para rastro</t>
  </si>
  <si>
    <t>M21P000044</t>
  </si>
  <si>
    <t>GONZALEZ HERRERA MA. DEL SOCORRO</t>
  </si>
  <si>
    <t>M21P000046</t>
  </si>
  <si>
    <t>LEMUS VARGAS JUAN</t>
  </si>
  <si>
    <t>M21P000050</t>
  </si>
  <si>
    <t>ORTEGA LOPEZ LUCIANO</t>
  </si>
  <si>
    <t>M21P000052</t>
  </si>
  <si>
    <t>VEGA RIVERA MARIA GUADALUPE</t>
  </si>
  <si>
    <t>M21P000054</t>
  </si>
  <si>
    <t>VIMARSA S.A DE C.V.</t>
  </si>
  <si>
    <t>M21P000055</t>
  </si>
  <si>
    <t>ORTIZ MUÑOZ MA. DEL CARMEN</t>
  </si>
  <si>
    <t>M21P000056</t>
  </si>
  <si>
    <t>ZAVALA PEREZ MARIO</t>
  </si>
  <si>
    <t>M21P000063</t>
  </si>
  <si>
    <t>BOCANEGRA RANGEL ALDO MAURICIO</t>
  </si>
  <si>
    <t>M21P000067</t>
  </si>
  <si>
    <t>DE ANDA TORRES FRANCISCO JAVIER</t>
  </si>
  <si>
    <t>M21P000068</t>
  </si>
  <si>
    <t>NEGRETE GONZALEZ ESTELA</t>
  </si>
  <si>
    <t>M21P000070</t>
  </si>
  <si>
    <t>MARQUEZ JIMENEZ EVERARDO</t>
  </si>
  <si>
    <t>M21P000073</t>
  </si>
  <si>
    <t>VAZQUEZ PEDROZA EDITH</t>
  </si>
  <si>
    <t>M21P000083</t>
  </si>
  <si>
    <t>MENDEZ OLIVA J. JESUS</t>
  </si>
  <si>
    <t>MARTINEZ GUERRERO JOSE LUIS</t>
  </si>
  <si>
    <t>M21P000097</t>
  </si>
  <si>
    <t>NOVATUBOS, S.A. DE C.V.</t>
  </si>
  <si>
    <t>M21P000098</t>
  </si>
  <si>
    <t>GRUPO ZANTIEL, S.A. DE C.V.</t>
  </si>
  <si>
    <t>M21P000104</t>
  </si>
  <si>
    <t>COMERCIALIZADORA OFISERVI, S.A. DE</t>
  </si>
  <si>
    <t>M21P000105</t>
  </si>
  <si>
    <t>BELTRAN ALONSO RAMON</t>
  </si>
  <si>
    <t>M21P000106</t>
  </si>
  <si>
    <t>DEPORTES CHUY SPORT, S.A. DE C.V.</t>
  </si>
  <si>
    <t>M21P000108</t>
  </si>
  <si>
    <t>TELEFONOS DE MEXICO, S.A. DE C.V.</t>
  </si>
  <si>
    <t>M21P000110</t>
  </si>
  <si>
    <t>VALENCIA MATA DANIEL</t>
  </si>
  <si>
    <t>M21P000112</t>
  </si>
  <si>
    <t>RODRIGUEZ CEDILLO JOSE DE JESUS</t>
  </si>
  <si>
    <t>M21P000114</t>
  </si>
  <si>
    <t>PEREZ VALLEJO MIGUEL ANGEL</t>
  </si>
  <si>
    <t>M21P000115</t>
  </si>
  <si>
    <t>M21P000122</t>
  </si>
  <si>
    <t>BANDA CHEVEZ FERNANDO</t>
  </si>
  <si>
    <t>M21P000123</t>
  </si>
  <si>
    <t>HERMOSILLO NUÑO DAVID</t>
  </si>
  <si>
    <t>M21P000125</t>
  </si>
  <si>
    <t>AGUIRRE TORRES JOSE GUADALUPE</t>
  </si>
  <si>
    <t>M21P000127</t>
  </si>
  <si>
    <t>QUIÑONEZ AMEZQUITA ARTURO ABEL</t>
  </si>
  <si>
    <t>M21P000159</t>
  </si>
  <si>
    <t>OROZCO MARTINEZ ARTEMIO</t>
  </si>
  <si>
    <t>M21P000173</t>
  </si>
  <si>
    <t>VINCULO CULTURAL DEL BAJIO,</t>
  </si>
  <si>
    <t>M21P000175</t>
  </si>
  <si>
    <t>AZPEITIA NAVARRO JUAN ANTONIO</t>
  </si>
  <si>
    <t>M21P000176</t>
  </si>
  <si>
    <t>AZPEITIA NAVARRO ALFREDO</t>
  </si>
  <si>
    <t>M21P000177</t>
  </si>
  <si>
    <t>ALBA AZPEITIA JAIME ARTURO</t>
  </si>
  <si>
    <t>M21P000178</t>
  </si>
  <si>
    <t>BARCENAS RAMIREZ JOSE ROSARIO</t>
  </si>
  <si>
    <t>M21P000179</t>
  </si>
  <si>
    <t>CONTRERAS GARCIA ALEJANDRA ISABEL</t>
  </si>
  <si>
    <t>M21P000180</t>
  </si>
  <si>
    <t>TELEFONOS DE MEXICO S.A DE C.V</t>
  </si>
  <si>
    <t>M21P000183</t>
  </si>
  <si>
    <t>GONZALEZ SANABRIA MAURO</t>
  </si>
  <si>
    <t>M21P000184</t>
  </si>
  <si>
    <t>GARCIA GUZMAN MARGARITO</t>
  </si>
  <si>
    <t>M21P000186</t>
  </si>
  <si>
    <t>JIMENEZ RUIZ PAULINA</t>
  </si>
  <si>
    <t>M21P000187</t>
  </si>
  <si>
    <t>LOPEZ LOPEZ RAMON</t>
  </si>
  <si>
    <t>M21P000188</t>
  </si>
  <si>
    <t>LOPEZ VELOZ ARNULFO</t>
  </si>
  <si>
    <t>M21P000193</t>
  </si>
  <si>
    <t>OÑATE VALADEZ CESAR RAFAEL</t>
  </si>
  <si>
    <t>M21P000194</t>
  </si>
  <si>
    <t>OJEDA CARRANZA JUAN</t>
  </si>
  <si>
    <t>M21P000195</t>
  </si>
  <si>
    <t>ORTEGA MONREAL OMAR IGNACIO</t>
  </si>
  <si>
    <t>M21P000196</t>
  </si>
  <si>
    <t>ORTIZ DE LA ROSA ALEJANDRO</t>
  </si>
  <si>
    <t>M21P000197</t>
  </si>
  <si>
    <t>ORTEGA VAZQUEZ ALBERTO</t>
  </si>
  <si>
    <t>M21P000203</t>
  </si>
  <si>
    <t>PARADA DE SANTOS CLAUDIA ELENA</t>
  </si>
  <si>
    <t>M21P000204</t>
  </si>
  <si>
    <t>PEDROZA SANCHEZ LETICIA DEL ROSARIO</t>
  </si>
  <si>
    <t>M21P000205</t>
  </si>
  <si>
    <t>RAMIREZ RODRIGUEZ MARTIN</t>
  </si>
  <si>
    <t>M21P000206</t>
  </si>
  <si>
    <t>RAMIREZ CLAUDIO MIGUEL ANGEL</t>
  </si>
  <si>
    <t>M21P000207</t>
  </si>
  <si>
    <t>RANGEL COBIAN CESAR</t>
  </si>
  <si>
    <t>M21P000209</t>
  </si>
  <si>
    <t>ROJAS LUNA HECTOR</t>
  </si>
  <si>
    <t>M21P000211</t>
  </si>
  <si>
    <t>ROMO TIENDA OSCAR FABIAN</t>
  </si>
  <si>
    <t>M21P000212</t>
  </si>
  <si>
    <t>SALAS COLUNGA MARTIN</t>
  </si>
  <si>
    <t>M21P000213</t>
  </si>
  <si>
    <t>TREBOL, S.A. DE C.V.</t>
  </si>
  <si>
    <t>M21P000214</t>
  </si>
  <si>
    <t>VAZQUEZ PEDROZA LETICIA</t>
  </si>
  <si>
    <t>M21P000216</t>
  </si>
  <si>
    <t>HERNANDEZ VACA RICARDO</t>
  </si>
  <si>
    <t>M21P000218</t>
  </si>
  <si>
    <t>SALINAS GUERRERO J. JESUS</t>
  </si>
  <si>
    <t>M21P000243</t>
  </si>
  <si>
    <t>PROLIM INDUSTRIAL S.A. DE C.V.</t>
  </si>
  <si>
    <t>M21P000253</t>
  </si>
  <si>
    <t>PEREZ VILLA PEDRO JORGE</t>
  </si>
  <si>
    <t>M21P000257</t>
  </si>
  <si>
    <t>M21P000270</t>
  </si>
  <si>
    <t>IBARRA SALAZAR JUAN MANUEL</t>
  </si>
  <si>
    <t>M21P000289</t>
  </si>
  <si>
    <t>JASSO SANDOVAL FELIPE DE JESUS</t>
  </si>
  <si>
    <t>M21P000291</t>
  </si>
  <si>
    <t>HERNANDEZ GONZALEZ JOSE ARTURO</t>
  </si>
  <si>
    <t>M21P000326</t>
  </si>
  <si>
    <t>YFARRAGUERY HERNANDEZ JOSE MANUEL</t>
  </si>
  <si>
    <t>M21P000384</t>
  </si>
  <si>
    <t>SALAZAR HERNANDEZ MARIA PETRA</t>
  </si>
  <si>
    <t>M21P000409</t>
  </si>
  <si>
    <t>JOSE ANTONIO HERRERA HERRERA</t>
  </si>
  <si>
    <t>M21P000428</t>
  </si>
  <si>
    <t>GUADALUPE COMUNICCIONES,S..A DE C.V</t>
  </si>
  <si>
    <t>M21P000506</t>
  </si>
  <si>
    <t>TORRES DE LA TORRE JESUS ROGELIO</t>
  </si>
  <si>
    <t>M21P000527</t>
  </si>
  <si>
    <t>M21P000573</t>
  </si>
  <si>
    <t>CENTREO DE RENOVACION Y PROMOCION F</t>
  </si>
  <si>
    <t>M21P000603</t>
  </si>
  <si>
    <t>M21P000698</t>
  </si>
  <si>
    <t>ROMERO PALACIOS LUIS JAVIER</t>
  </si>
  <si>
    <t>211300001</t>
  </si>
  <si>
    <t>Contratistas por pagar CP</t>
  </si>
  <si>
    <t>M21C000029</t>
  </si>
  <si>
    <t>"CONSTRUCTORA GONZALEZ MANZANO,</t>
  </si>
  <si>
    <t>M21C000166</t>
  </si>
  <si>
    <t>GOBAL CONSTRUCCIONES, S.A. DE C.V.</t>
  </si>
  <si>
    <t>M21D000030</t>
  </si>
  <si>
    <t>CREDITOS CAJA LIBERTAD</t>
  </si>
  <si>
    <t>M21P00594</t>
  </si>
  <si>
    <t>211700399</t>
  </si>
  <si>
    <t>Fondo de Ahorro</t>
  </si>
  <si>
    <t>M21N000024</t>
  </si>
  <si>
    <t>PEDRO TRONCOSO HERNANDEZ</t>
  </si>
  <si>
    <t>211900001</t>
  </si>
  <si>
    <t>Otras ctas por pagar CP</t>
  </si>
  <si>
    <t>M21B000142</t>
  </si>
  <si>
    <t>CLETO GALVAN MARIA NATIVIDAD</t>
  </si>
  <si>
    <t>M21D000029</t>
  </si>
  <si>
    <t>DESCUENTO NOMINA ANTICIPO DE SUELDO</t>
  </si>
  <si>
    <t>M21D000031</t>
  </si>
  <si>
    <t>FUNCIONARIOS Y EMPLEADOS RAMO 33</t>
  </si>
  <si>
    <t>M21D000035</t>
  </si>
  <si>
    <t>CAJA PREDIAL</t>
  </si>
  <si>
    <t>M21D000037</t>
  </si>
  <si>
    <t>CASA DE LA CULTURA</t>
  </si>
  <si>
    <t>M21D000038</t>
  </si>
  <si>
    <t>ABONOS DEL BANCO NO RECONOCIDOS</t>
  </si>
  <si>
    <t>M21D000039</t>
  </si>
  <si>
    <t>FONDO 1 2009</t>
  </si>
  <si>
    <t>M21D000040</t>
  </si>
  <si>
    <t>FONDO 1 2008</t>
  </si>
  <si>
    <t>M21D000041</t>
  </si>
  <si>
    <t>FONDO 1 2010</t>
  </si>
  <si>
    <t>M21D000042</t>
  </si>
  <si>
    <t>FONDO 1 2011</t>
  </si>
  <si>
    <t>M21D000043</t>
  </si>
  <si>
    <t>MICROREGIONES 2009</t>
  </si>
  <si>
    <t>M21D000044</t>
  </si>
  <si>
    <t>4 CALLES 2009</t>
  </si>
  <si>
    <t>M21D000045</t>
  </si>
  <si>
    <t>PROGRAMAS POR CONVENIO</t>
  </si>
  <si>
    <t>M21D000046</t>
  </si>
  <si>
    <t>FAIM 2009</t>
  </si>
  <si>
    <t>M21D000052</t>
  </si>
  <si>
    <t>INSTITUTO MEXICANO DEL SEGURO</t>
  </si>
  <si>
    <t>M21D000053</t>
  </si>
  <si>
    <t>8 CALLES 2009</t>
  </si>
  <si>
    <t>M21D000056</t>
  </si>
  <si>
    <t>DEPOSITOS PENDIENTES DE IDENTIFICAR</t>
  </si>
  <si>
    <t>M21N000052</t>
  </si>
  <si>
    <t>JOSE  DE JESUS  NARVAEZ MARTINEZ</t>
  </si>
  <si>
    <t>M21N000538</t>
  </si>
  <si>
    <t>CORONA MENDEZ RICARDO</t>
  </si>
  <si>
    <t>M21NQ00009</t>
  </si>
  <si>
    <t>GONZALEZ  CASTILLO MARIO HUMBERTO</t>
  </si>
  <si>
    <t>M21NQ00032</t>
  </si>
  <si>
    <t>JASSO VELAZQUEZ JOSE DE JESUS</t>
  </si>
  <si>
    <t>M21NQ00058</t>
  </si>
  <si>
    <t>HERRERA  ROMERO DAVID MISAEL</t>
  </si>
  <si>
    <t>M21NQ00118</t>
  </si>
  <si>
    <t>ORTIZ  GONZALEZ J. CARMEN</t>
  </si>
  <si>
    <t>M21NS00123</t>
  </si>
  <si>
    <t>MARTINEZ MARTINEZ MISAEL</t>
  </si>
  <si>
    <t>M21P000117</t>
  </si>
  <si>
    <t>PREMEZCLADOS HIDRAHULICOS SAN D</t>
  </si>
  <si>
    <t>M21P000119</t>
  </si>
  <si>
    <t>MARTINEZ CONTRERAS VALENTIN</t>
  </si>
  <si>
    <t>M21P000215</t>
  </si>
  <si>
    <t>CALZADA ALVAREZ LEOPOLDO</t>
  </si>
  <si>
    <t>ASOCADA</t>
  </si>
  <si>
    <t>ESF-12 CUENTAS Y DOC. POR PAGAR</t>
  </si>
  <si>
    <t>*  CUENTAS X PAGAR CP</t>
  </si>
  <si>
    <t xml:space="preserve">   211100002  Serv. Personales por Pagar 2012</t>
  </si>
  <si>
    <t xml:space="preserve">   211100131  PASIVOS CAP. 1000</t>
  </si>
  <si>
    <t xml:space="preserve">   211100141  PASIVOS CAP. 1000</t>
  </si>
  <si>
    <t xml:space="preserve">   211100161  PASIVOS CAP. 1000</t>
  </si>
  <si>
    <t xml:space="preserve">   211100171  PASIVOS CAP. 1000</t>
  </si>
  <si>
    <t xml:space="preserve">   211200001  Proveedores por pagar CP</t>
  </si>
  <si>
    <t xml:space="preserve">   211200132  PASIVOS CAP. 2000</t>
  </si>
  <si>
    <t xml:space="preserve">   211200133  PASIVOS CAP. 3000</t>
  </si>
  <si>
    <t xml:space="preserve">   211200143  PASIVOS CAP. 3000</t>
  </si>
  <si>
    <t xml:space="preserve">   211200152  PASIVOS CAP. 2000</t>
  </si>
  <si>
    <t xml:space="preserve">   211200153  PASIVOS CAP. 3000</t>
  </si>
  <si>
    <t xml:space="preserve">   211200172  PASIVOS CAP. 2000</t>
  </si>
  <si>
    <t xml:space="preserve">   211200173  PASIVOS CAP. 3000</t>
  </si>
  <si>
    <t xml:space="preserve">   211200175  PASIVOS CAP. 5000</t>
  </si>
  <si>
    <t xml:space="preserve">   211300001  Contratistas por pagar CP</t>
  </si>
  <si>
    <t xml:space="preserve">   211300136  PASIVOS CAP. 6000</t>
  </si>
  <si>
    <t xml:space="preserve">   211300176  PASIVOS CAP. 6000</t>
  </si>
  <si>
    <t xml:space="preserve">   211400138  PASIVOS CAP. 8000</t>
  </si>
  <si>
    <t xml:space="preserve">   211400178  PASIVOS CAP. 8000</t>
  </si>
  <si>
    <t xml:space="preserve">   211500134  PASIVOS CAP. 4000</t>
  </si>
  <si>
    <t xml:space="preserve">   211500144  PASIVOS CAP. 4000</t>
  </si>
  <si>
    <t xml:space="preserve">   211500174  PASIVOS CAP. 4000</t>
  </si>
  <si>
    <t xml:space="preserve">   211700001  ISR Retenciones por Salarios</t>
  </si>
  <si>
    <t xml:space="preserve">   211700002  ISR Ret. Serv Profes</t>
  </si>
  <si>
    <t xml:space="preserve">   211700003  ISR Arrendamiento de Inmuebles</t>
  </si>
  <si>
    <t xml:space="preserve">   211700004  ISR Asimilados a Salarios</t>
  </si>
  <si>
    <t xml:space="preserve">   211700005  Cedular Serv. Profes</t>
  </si>
  <si>
    <t xml:space="preserve">   211700006  Cedular por Arrendamiento</t>
  </si>
  <si>
    <t xml:space="preserve">   211700101  RETENCION IMSS</t>
  </si>
  <si>
    <t xml:space="preserve">   211700202  PRES CAJA JUVENTINO</t>
  </si>
  <si>
    <t xml:space="preserve">   211700203  RETENCIÓN INFONAVIT</t>
  </si>
  <si>
    <t xml:space="preserve">   211700204  RETENCION PENSION ALIMENTICIA</t>
  </si>
  <si>
    <t xml:space="preserve">   211700205  P.CAJA ESTANC D VAQU</t>
  </si>
  <si>
    <t xml:space="preserve">   211700206  RETENCIONES ÓPTICA</t>
  </si>
  <si>
    <t xml:space="preserve">   211700207  RETENCIONES FONDO FIJO</t>
  </si>
  <si>
    <t xml:space="preserve">   211700301  ISR SERVI PROFES R33</t>
  </si>
  <si>
    <t xml:space="preserve">   211700302  CEDULAR POR SERV R33</t>
  </si>
  <si>
    <t xml:space="preserve">   211700304  ISR SERVICIOS PROFESIONALES F2</t>
  </si>
  <si>
    <t xml:space="preserve">   211700305  CEDULAR X SERV P F2</t>
  </si>
  <si>
    <t xml:space="preserve">   211700398  Fondo de Ahorro H Ayuntamiento</t>
  </si>
  <si>
    <t xml:space="preserve">   211700401  DIVO</t>
  </si>
  <si>
    <t xml:space="preserve">   211700402  RAPCE</t>
  </si>
  <si>
    <t xml:space="preserve">   211700403  SEFUPU PAV. C /LAZAR</t>
  </si>
  <si>
    <t xml:space="preserve">   211700404  RAPCE MODULO DE AFILIACION</t>
  </si>
  <si>
    <t xml:space="preserve">   211700405  SEFUPU EXT. AGUA (PR</t>
  </si>
  <si>
    <t xml:space="preserve">   211700406  DIVO EXT. AGUA (PROY</t>
  </si>
  <si>
    <t xml:space="preserve">   211700407  SEFUPU CERCADOS DEPO</t>
  </si>
  <si>
    <t xml:space="preserve">   211700408  SEFUPU PAVIMENTACION</t>
  </si>
  <si>
    <t xml:space="preserve">   211700409  SEFUPU RAFA Y 46 DES</t>
  </si>
  <si>
    <t xml:space="preserve">   211700410  SEFUPU RAFA Y DRENAJ</t>
  </si>
  <si>
    <t xml:space="preserve">   211700411  RAPCE DES. ECOTURIST</t>
  </si>
  <si>
    <t xml:space="preserve">   211700412  RAPCE DRENAJE COL. S</t>
  </si>
  <si>
    <t xml:space="preserve">   211700413  RAPCE PAVIMENTACION</t>
  </si>
  <si>
    <t xml:space="preserve">   211700414  RAPCE PAVIMENTACION</t>
  </si>
  <si>
    <t xml:space="preserve">   211700415  RAPCE PAVIMENTACION</t>
  </si>
  <si>
    <t xml:space="preserve">   211700416  RAPCE CENTRO COMUNIT</t>
  </si>
  <si>
    <t xml:space="preserve">   211700420  SEFUPU DRENAJE SANIT</t>
  </si>
  <si>
    <t xml:space="preserve">   211700426   SEFUPU PRO.</t>
  </si>
  <si>
    <t xml:space="preserve">   211700427  JESUS MARIA 2011</t>
  </si>
  <si>
    <t xml:space="preserve">   211700428  DIVO LIN. COND</t>
  </si>
  <si>
    <t xml:space="preserve">   211700430  SEFUPU LIN. COND.</t>
  </si>
  <si>
    <t xml:space="preserve">   211900001  Otras ctas por pagar CP</t>
  </si>
  <si>
    <t>** ESF-12 TOTAL</t>
  </si>
  <si>
    <t>219100001</t>
  </si>
  <si>
    <t>INGRESOS POR CLASIFICAR</t>
  </si>
  <si>
    <t>411200101</t>
  </si>
  <si>
    <t>PREDIAL URBANO  CORRIENTE</t>
  </si>
  <si>
    <t>411200102</t>
  </si>
  <si>
    <t>PREDIAL RUSTICO CORRIENTE</t>
  </si>
  <si>
    <t>411200103</t>
  </si>
  <si>
    <t>Predial Urbano Rezago</t>
  </si>
  <si>
    <t>411200104</t>
  </si>
  <si>
    <t>Predial Rústico Rezago</t>
  </si>
  <si>
    <t>411200301</t>
  </si>
  <si>
    <t>DIVISIÓN Y LOTIFICACIÓN</t>
  </si>
  <si>
    <t>411200501</t>
  </si>
  <si>
    <t>IMPTO S/ADQ B INMUEB</t>
  </si>
  <si>
    <t>411700201</t>
  </si>
  <si>
    <t>RECARGOS PREDIAL</t>
  </si>
  <si>
    <t>411700202</t>
  </si>
  <si>
    <t>RECARGOS DE AGUA POTABLE</t>
  </si>
  <si>
    <t>413100102</t>
  </si>
  <si>
    <t>SERVICIO DE ALUMBRADO PUBLICO</t>
  </si>
  <si>
    <t>414100101</t>
  </si>
  <si>
    <t>AGUA CONSUMO DOMÉSTICO</t>
  </si>
  <si>
    <t>414100102</t>
  </si>
  <si>
    <t>AGUA CONSUMO COMERCIAL</t>
  </si>
  <si>
    <t>414100103</t>
  </si>
  <si>
    <t>AGUA CONSUMO INDUSTRIAL</t>
  </si>
  <si>
    <t>414100104</t>
  </si>
  <si>
    <t>AGUA CONSUMO MIXTO</t>
  </si>
  <si>
    <t>414100105</t>
  </si>
  <si>
    <t>AGUA SERVICIO PÚBLICO</t>
  </si>
  <si>
    <t>414100106</t>
  </si>
  <si>
    <t>DRENAJE  DOMÉSTICO</t>
  </si>
  <si>
    <t>414100107</t>
  </si>
  <si>
    <t>DRENAJE  COMERCIAL</t>
  </si>
  <si>
    <t>414100108</t>
  </si>
  <si>
    <t>DRENAJE  INDUSTRIAL</t>
  </si>
  <si>
    <t>414100109</t>
  </si>
  <si>
    <t>DRENAJE  MIXTO</t>
  </si>
  <si>
    <t>414100110</t>
  </si>
  <si>
    <t>DRENAJE TARI SER PUB</t>
  </si>
  <si>
    <t>414100115</t>
  </si>
  <si>
    <t>CONTRATO DE AGUA</t>
  </si>
  <si>
    <t>414100116</t>
  </si>
  <si>
    <t>CONTRATO DE DRENAJE</t>
  </si>
  <si>
    <t>414100201</t>
  </si>
  <si>
    <t>INHUMACIONES</t>
  </si>
  <si>
    <t>414100202</t>
  </si>
  <si>
    <t>PERMISO POR DEPOSITO DE RESTOS</t>
  </si>
  <si>
    <t>414100203</t>
  </si>
  <si>
    <t>LIC P/ COLOCA LAPIDA</t>
  </si>
  <si>
    <t>414100204</t>
  </si>
  <si>
    <t>LIC P/ CONST MONUMEN</t>
  </si>
  <si>
    <t>414100205</t>
  </si>
  <si>
    <t>PERM P/ TRAS CADAVER</t>
  </si>
  <si>
    <t>414100206</t>
  </si>
  <si>
    <t>SACRIFICIO</t>
  </si>
  <si>
    <t>414100207</t>
  </si>
  <si>
    <t>Permiso Exhumación</t>
  </si>
  <si>
    <t>414100208</t>
  </si>
  <si>
    <t>Permiso para const</t>
  </si>
  <si>
    <t>414300101</t>
  </si>
  <si>
    <t>DUPLICADO DE RECIBO</t>
  </si>
  <si>
    <t>414300102</t>
  </si>
  <si>
    <t>CONSTANCIAS DE NO ADEUDO</t>
  </si>
  <si>
    <t>414300103</t>
  </si>
  <si>
    <t>CAMBIOS DE TITULAR</t>
  </si>
  <si>
    <t>414300104</t>
  </si>
  <si>
    <t>SUSP VOLUNTARIA TOMA</t>
  </si>
  <si>
    <t>414300106</t>
  </si>
  <si>
    <t>LIMPIEZA DE DESCARGA SANITARIA</t>
  </si>
  <si>
    <t>414300107</t>
  </si>
  <si>
    <t>RECONEXION DE TOMA EN LA RED</t>
  </si>
  <si>
    <t>414300108</t>
  </si>
  <si>
    <t>REINSTALACIÓN DE TOMA</t>
  </si>
  <si>
    <t>414300110</t>
  </si>
  <si>
    <t>REUBICACION DE MEDIDOR</t>
  </si>
  <si>
    <t>414300112</t>
  </si>
  <si>
    <t>TRANSPORTE DE AGUA EN PIPA</t>
  </si>
  <si>
    <t>414300113</t>
  </si>
  <si>
    <t>VENTA DE AGUA TRATADA EN PLANTA</t>
  </si>
  <si>
    <t>414300117</t>
  </si>
  <si>
    <t>CARTAS DE FACTIBILIDAD</t>
  </si>
  <si>
    <t>414300201</t>
  </si>
  <si>
    <t>VIVIENDA POPULAR</t>
  </si>
  <si>
    <t>414300203</t>
  </si>
  <si>
    <t>VIVIENDA RESIDENCIAL C</t>
  </si>
  <si>
    <t>414300302</t>
  </si>
  <si>
    <t>LIC CONST Y AMPLIACI</t>
  </si>
  <si>
    <t>414300303</t>
  </si>
  <si>
    <t>LIC REGUL CONSTRUCCI</t>
  </si>
  <si>
    <t>414300304</t>
  </si>
  <si>
    <t>PROR DE LIC DE CONST</t>
  </si>
  <si>
    <t>414300309</t>
  </si>
  <si>
    <t>ANAL FACTIBIL DIVISI</t>
  </si>
  <si>
    <t>414300311</t>
  </si>
  <si>
    <t>LICEN FACT USO HABIT</t>
  </si>
  <si>
    <t>414300312</t>
  </si>
  <si>
    <t>LICEN FACT USO INDUS</t>
  </si>
  <si>
    <t>414300313</t>
  </si>
  <si>
    <t>LICEN FACT USO COMER</t>
  </si>
  <si>
    <t>414300314</t>
  </si>
  <si>
    <t>POR CAMBIO DE USO DE SUELO</t>
  </si>
  <si>
    <t>414300315</t>
  </si>
  <si>
    <t>CERTI NUMERO OFICIAL</t>
  </si>
  <si>
    <t>414300605</t>
  </si>
  <si>
    <t>HONORARIOS DE VALUACIÓN</t>
  </si>
  <si>
    <t>414300701</t>
  </si>
  <si>
    <t>PERM EVENT VTA ALCOH</t>
  </si>
  <si>
    <t>414300801</t>
  </si>
  <si>
    <t>CONS VAL FIS PRO RAI</t>
  </si>
  <si>
    <t>414300803</t>
  </si>
  <si>
    <t>CERT EXPED SRIO AYUN</t>
  </si>
  <si>
    <t>414301101</t>
  </si>
  <si>
    <t>CONSTANCIA DE NO INFRACCIÒN</t>
  </si>
  <si>
    <t>414301403</t>
  </si>
  <si>
    <t>Constancia Expedida</t>
  </si>
  <si>
    <t>414400101</t>
  </si>
  <si>
    <t>REZ. AGUA CONSUMO DOMÉSTICO</t>
  </si>
  <si>
    <t>414400102</t>
  </si>
  <si>
    <t>REZ. AGUA CONSUMO COMERCIAL</t>
  </si>
  <si>
    <t>414400103</t>
  </si>
  <si>
    <t>REZ. AGUA CONSUMO INDUSTRIAL</t>
  </si>
  <si>
    <t>414400104</t>
  </si>
  <si>
    <t>REZ. AGUA CONSUMO MIXTO</t>
  </si>
  <si>
    <t>414400105</t>
  </si>
  <si>
    <t>REZ AGUA SER PÚBLICO</t>
  </si>
  <si>
    <t>414400106</t>
  </si>
  <si>
    <t>REZ. DRENAJE  DOMÉSTICO</t>
  </si>
  <si>
    <t>414400107</t>
  </si>
  <si>
    <t>REZ. DRENAJE COMERCIAL</t>
  </si>
  <si>
    <t>414400108</t>
  </si>
  <si>
    <t>REZ. DRENAJE INDUSTRIAL</t>
  </si>
  <si>
    <t>414400109</t>
  </si>
  <si>
    <t>REZ. DRENAJE MIXTO</t>
  </si>
  <si>
    <t>414400110</t>
  </si>
  <si>
    <t>REZ. DRENAJE SER PUB</t>
  </si>
  <si>
    <t>415100106</t>
  </si>
  <si>
    <t>RENTA DE TOLVA</t>
  </si>
  <si>
    <t>415100201</t>
  </si>
  <si>
    <t>RENTA DE LOCALES TIPO "A"</t>
  </si>
  <si>
    <t>415100202</t>
  </si>
  <si>
    <t>RENTA DE LOCALES TIPO "B"</t>
  </si>
  <si>
    <t>415100205</t>
  </si>
  <si>
    <t>Arrendamiento, Uso,</t>
  </si>
  <si>
    <t>415100801</t>
  </si>
  <si>
    <t>PRODUCTOS FINANCIEROS</t>
  </si>
  <si>
    <t>415200502</t>
  </si>
  <si>
    <t>VENTA DE MATERIAL HIDRAULICO</t>
  </si>
  <si>
    <t>415200503</t>
  </si>
  <si>
    <t>VENTA DE HIPOCLORITO DE SODIO</t>
  </si>
  <si>
    <t>415900601</t>
  </si>
  <si>
    <t>FORMAS VALORADAS</t>
  </si>
  <si>
    <t>415900701</t>
  </si>
  <si>
    <t>TIANGUISTAS</t>
  </si>
  <si>
    <t>415900702</t>
  </si>
  <si>
    <t>DIAS DE FERIA</t>
  </si>
  <si>
    <t>415900704</t>
  </si>
  <si>
    <t>DÍA DE FECHAS ESPECIALES</t>
  </si>
  <si>
    <t>416200302</t>
  </si>
  <si>
    <t>MULT  FALTAS POLICIA</t>
  </si>
  <si>
    <t>416200306</t>
  </si>
  <si>
    <t>MULTAS PREDIAL</t>
  </si>
  <si>
    <t>416900203</t>
  </si>
  <si>
    <t>GASTOS DE EJECUCION PREDIAL</t>
  </si>
  <si>
    <t>416900204</t>
  </si>
  <si>
    <t>GTOS  EJEC AGUA POTA</t>
  </si>
  <si>
    <t>416900403</t>
  </si>
  <si>
    <t>BASES PARA CONCURSOS</t>
  </si>
  <si>
    <t>416900406</t>
  </si>
  <si>
    <t>Inscripción padrón</t>
  </si>
  <si>
    <t>416900502</t>
  </si>
  <si>
    <t>REFRENDO DE PERITOS FISCALES</t>
  </si>
  <si>
    <t>416900503</t>
  </si>
  <si>
    <t>Ref padrón d proveed</t>
  </si>
  <si>
    <t>416900601</t>
  </si>
  <si>
    <t>ANUEN FTAS EVTOS PAR</t>
  </si>
  <si>
    <t>416900602</t>
  </si>
  <si>
    <t>ANUEN FTAS EVTOS PUB</t>
  </si>
  <si>
    <t>416900801</t>
  </si>
  <si>
    <t>ANUEN P/CARERA CABAL</t>
  </si>
  <si>
    <t>416900802</t>
  </si>
  <si>
    <t>ANUENCIA PARA JARIPEO</t>
  </si>
  <si>
    <t>416900803</t>
  </si>
  <si>
    <t>ANUENCIA PARA PELEAS DE GALLOS</t>
  </si>
  <si>
    <t>416906109</t>
  </si>
  <si>
    <t>Otros Ingresos</t>
  </si>
  <si>
    <t>417100104</t>
  </si>
  <si>
    <t>DESCARGAS</t>
  </si>
  <si>
    <t>417300101</t>
  </si>
  <si>
    <t>RAMAL</t>
  </si>
  <si>
    <t>417300102</t>
  </si>
  <si>
    <t>CUADROS DE MEDICIÓN</t>
  </si>
  <si>
    <t>417300103</t>
  </si>
  <si>
    <t>MEDIDORES</t>
  </si>
  <si>
    <t>421100101</t>
  </si>
  <si>
    <t>FONDO GENERAL</t>
  </si>
  <si>
    <t>421100201</t>
  </si>
  <si>
    <t>Fondo de Fomento Municipal</t>
  </si>
  <si>
    <t>421100301</t>
  </si>
  <si>
    <t>Fondo de Fiscalizazión</t>
  </si>
  <si>
    <t>421100401</t>
  </si>
  <si>
    <t>Gasolina y Diesel</t>
  </si>
  <si>
    <t>421100501</t>
  </si>
  <si>
    <t>Fondo de Compensación ISAN</t>
  </si>
  <si>
    <t>421100601</t>
  </si>
  <si>
    <t>Impuesto s/tenencia</t>
  </si>
  <si>
    <t>421100701</t>
  </si>
  <si>
    <t>Impuesto especial so</t>
  </si>
  <si>
    <t>421100801</t>
  </si>
  <si>
    <t>Derechos p/licencias</t>
  </si>
  <si>
    <t>421100901</t>
  </si>
  <si>
    <t>Impuesto s/automovil</t>
  </si>
  <si>
    <t>421101001</t>
  </si>
  <si>
    <t>ISR PARTICIPABLE</t>
  </si>
  <si>
    <t>421200101</t>
  </si>
  <si>
    <t>RAMO 33 FONDO 1</t>
  </si>
  <si>
    <t>421200201</t>
  </si>
  <si>
    <t>APORTACIONES FONDO 2 FORTAMUN</t>
  </si>
  <si>
    <t>421300101</t>
  </si>
  <si>
    <t>CONVENIOS ESTATALES</t>
  </si>
  <si>
    <t>421300201</t>
  </si>
  <si>
    <t>CONVENIOS BENEFICIARIOS</t>
  </si>
  <si>
    <t>421300301</t>
  </si>
  <si>
    <t>CONVENIOS  CON EL MUNICIPIO</t>
  </si>
  <si>
    <t>421300401</t>
  </si>
  <si>
    <t>CONVENIOS  CON LA FEDERACION</t>
  </si>
  <si>
    <t>511101111</t>
  </si>
  <si>
    <t>Dietas</t>
  </si>
  <si>
    <t>511101131</t>
  </si>
  <si>
    <t>Sueldos Base</t>
  </si>
  <si>
    <t>511201211</t>
  </si>
  <si>
    <t>Honorarios</t>
  </si>
  <si>
    <t>511201212</t>
  </si>
  <si>
    <t>Honorarios asimilados</t>
  </si>
  <si>
    <t>511201221</t>
  </si>
  <si>
    <t>Remuneraciones para eventuales</t>
  </si>
  <si>
    <t>511301321</t>
  </si>
  <si>
    <t>Prima Vacacional</t>
  </si>
  <si>
    <t>511301323</t>
  </si>
  <si>
    <t>Gratificación de fin de año</t>
  </si>
  <si>
    <t>511301342</t>
  </si>
  <si>
    <t>Compensaciones por servicios</t>
  </si>
  <si>
    <t>511401413</t>
  </si>
  <si>
    <t>Aportaciones IMSS</t>
  </si>
  <si>
    <t>511401441</t>
  </si>
  <si>
    <t>Seguros</t>
  </si>
  <si>
    <t>511501511</t>
  </si>
  <si>
    <t>Cuotas para el fondo de ahorro</t>
  </si>
  <si>
    <t>511501522</t>
  </si>
  <si>
    <t>Liquid por indem</t>
  </si>
  <si>
    <t>511501551</t>
  </si>
  <si>
    <t>Capacitación SP</t>
  </si>
  <si>
    <t>511501592</t>
  </si>
  <si>
    <t>Otras prestaciones</t>
  </si>
  <si>
    <t>512102111</t>
  </si>
  <si>
    <t>Materiales y útiles de oficina</t>
  </si>
  <si>
    <t>512102112</t>
  </si>
  <si>
    <t>Equipos menores de oficina</t>
  </si>
  <si>
    <t>512102121</t>
  </si>
  <si>
    <t>Maty útiles impresi</t>
  </si>
  <si>
    <t>512102141</t>
  </si>
  <si>
    <t>Mat y útiles Tec In</t>
  </si>
  <si>
    <t>512102142</t>
  </si>
  <si>
    <t>Equipos Men Tec Inf</t>
  </si>
  <si>
    <t>512102151</t>
  </si>
  <si>
    <t>Mat impreso  e info</t>
  </si>
  <si>
    <t>512102161</t>
  </si>
  <si>
    <t>Material de limpieza</t>
  </si>
  <si>
    <t>512102171</t>
  </si>
  <si>
    <t>Materiales y útiles de enseñanza</t>
  </si>
  <si>
    <t>512202212</t>
  </si>
  <si>
    <t>Prod Alimen instal</t>
  </si>
  <si>
    <t>512202231</t>
  </si>
  <si>
    <t>Utensilios alimentac</t>
  </si>
  <si>
    <t>512402411</t>
  </si>
  <si>
    <t>Mat Constr Mineral</t>
  </si>
  <si>
    <t>512402421</t>
  </si>
  <si>
    <t>Mat Constr Concret</t>
  </si>
  <si>
    <t>512402431</t>
  </si>
  <si>
    <t>Mat Constr Cal Yes</t>
  </si>
  <si>
    <t>512402441</t>
  </si>
  <si>
    <t>Mat Constr Madera</t>
  </si>
  <si>
    <t>512402461</t>
  </si>
  <si>
    <t>Material eléctrico y electrónico</t>
  </si>
  <si>
    <t>512402471</t>
  </si>
  <si>
    <t>Estructuras y manufacturas</t>
  </si>
  <si>
    <t>512402481</t>
  </si>
  <si>
    <t>Materiales complementarios</t>
  </si>
  <si>
    <t>512402491</t>
  </si>
  <si>
    <t>Materiales diversos</t>
  </si>
  <si>
    <t>512502511</t>
  </si>
  <si>
    <t>Sustancias químicas</t>
  </si>
  <si>
    <t>512502521</t>
  </si>
  <si>
    <t>Fertilizantes y abonos</t>
  </si>
  <si>
    <t>512502531</t>
  </si>
  <si>
    <t>Medicinas y prod far</t>
  </si>
  <si>
    <t>512502561</t>
  </si>
  <si>
    <t>Fibras sintéticas</t>
  </si>
  <si>
    <t>512602611</t>
  </si>
  <si>
    <t>Combus p Seg pub</t>
  </si>
  <si>
    <t>512602612</t>
  </si>
  <si>
    <t>Combus p Serv pub</t>
  </si>
  <si>
    <t>512702711</t>
  </si>
  <si>
    <t>Vestuario y uniformes</t>
  </si>
  <si>
    <t>512702721</t>
  </si>
  <si>
    <t>Prendas de seguridad</t>
  </si>
  <si>
    <t>512802821</t>
  </si>
  <si>
    <t>Materiales de seguridad pública</t>
  </si>
  <si>
    <t>512902911</t>
  </si>
  <si>
    <t>Herramientas menores</t>
  </si>
  <si>
    <t>512902921</t>
  </si>
  <si>
    <t>Ref Edificios</t>
  </si>
  <si>
    <t>512902931</t>
  </si>
  <si>
    <t>Ref Mobiliario</t>
  </si>
  <si>
    <t>512902941</t>
  </si>
  <si>
    <t>Ref Eq Cómputo</t>
  </si>
  <si>
    <t>512902961</t>
  </si>
  <si>
    <t>Ref Eq Transporte</t>
  </si>
  <si>
    <t>512902981</t>
  </si>
  <si>
    <t>Ref Otros Equipos</t>
  </si>
  <si>
    <t>513103111</t>
  </si>
  <si>
    <t>Servicio de energía eléctrica</t>
  </si>
  <si>
    <t>513103112</t>
  </si>
  <si>
    <t>Alumbrado público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</si>
  <si>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</si>
  <si>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</si>
  <si>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</si>
  <si>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</si>
  <si>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</si>
  <si>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</si>
  <si>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513103161</t>
  </si>
  <si>
    <t>Serv Telecomunicac</t>
  </si>
  <si>
    <t>513103171</t>
  </si>
  <si>
    <t>Servicios de acceso de internet</t>
  </si>
  <si>
    <t>513103181</t>
  </si>
  <si>
    <t>Servicio postal</t>
  </si>
  <si>
    <t>513203221</t>
  </si>
  <si>
    <t>Arrendam Edificios</t>
  </si>
  <si>
    <t>513303312</t>
  </si>
  <si>
    <t>Servicios de contabilidad</t>
  </si>
  <si>
    <t>513303321</t>
  </si>
  <si>
    <t>Serv de diseño</t>
  </si>
  <si>
    <t>513303331</t>
  </si>
  <si>
    <t>Serv Consultoría</t>
  </si>
  <si>
    <t>513303332</t>
  </si>
  <si>
    <t>Serv Procesos</t>
  </si>
  <si>
    <t>513303351</t>
  </si>
  <si>
    <t>Serv InvCientífica</t>
  </si>
  <si>
    <t>513303352</t>
  </si>
  <si>
    <t>Serv Inv Desarroll</t>
  </si>
  <si>
    <t>513303361</t>
  </si>
  <si>
    <t>Impresiones docofic</t>
  </si>
  <si>
    <t>513303391</t>
  </si>
  <si>
    <t>Serv Profesionales</t>
  </si>
  <si>
    <t>513403411</t>
  </si>
  <si>
    <t>Serv Financieros</t>
  </si>
  <si>
    <t>513403451</t>
  </si>
  <si>
    <t>Seguro de bienes patrimoniales</t>
  </si>
  <si>
    <t>513503511</t>
  </si>
  <si>
    <t>Cons y mantto Inm</t>
  </si>
  <si>
    <t>513503531</t>
  </si>
  <si>
    <t>Instal BInformat</t>
  </si>
  <si>
    <t>513503551</t>
  </si>
  <si>
    <t>Mantto Vehíc</t>
  </si>
  <si>
    <t>513503561</t>
  </si>
  <si>
    <t>Rep Eq Defensa</t>
  </si>
  <si>
    <t>513503571</t>
  </si>
  <si>
    <t>Instal Maqy otros</t>
  </si>
  <si>
    <t>513603611</t>
  </si>
  <si>
    <t>Difusión Activ Gub</t>
  </si>
  <si>
    <t>513703751</t>
  </si>
  <si>
    <t>Viáticos nacionales</t>
  </si>
  <si>
    <t>513703791</t>
  </si>
  <si>
    <t>Otros Serv Traslado</t>
  </si>
  <si>
    <t>513803821</t>
  </si>
  <si>
    <t>Gto Orden Social</t>
  </si>
  <si>
    <t>513903921</t>
  </si>
  <si>
    <t>Otros impuestos y derechos</t>
  </si>
  <si>
    <t>513903941</t>
  </si>
  <si>
    <t>Sentencias</t>
  </si>
  <si>
    <t>513903981</t>
  </si>
  <si>
    <t>Impuesto sobre nóminas</t>
  </si>
  <si>
    <t>521204154</t>
  </si>
  <si>
    <t>Transf Asignaciones</t>
  </si>
  <si>
    <t>523104311</t>
  </si>
  <si>
    <t>Subsidios a la producción</t>
  </si>
  <si>
    <t>524104411</t>
  </si>
  <si>
    <t>Gto Activ Cult</t>
  </si>
  <si>
    <t>524104412</t>
  </si>
  <si>
    <t>Funerales y pagas de defunción</t>
  </si>
  <si>
    <t>524104414</t>
  </si>
  <si>
    <t>Premios estímulos</t>
  </si>
  <si>
    <t>524204421</t>
  </si>
  <si>
    <t>Becas</t>
  </si>
  <si>
    <t>525104511</t>
  </si>
  <si>
    <t>Pensiones</t>
  </si>
  <si>
    <t>533108511</t>
  </si>
  <si>
    <t>CONVENIOS DE REASIGNACION</t>
  </si>
  <si>
    <t>533108531</t>
  </si>
  <si>
    <t>Otros Convenios</t>
  </si>
  <si>
    <t>561100001</t>
  </si>
  <si>
    <t>Const Bienes No Capi</t>
  </si>
  <si>
    <t>312000001</t>
  </si>
  <si>
    <t>DONACIONES DE BIENES MUEBLES</t>
  </si>
  <si>
    <t>3210</t>
  </si>
  <si>
    <t>Ahorro/ Desahorro</t>
  </si>
  <si>
    <t>322000001</t>
  </si>
  <si>
    <t>Resultado Ejerc Ante</t>
  </si>
  <si>
    <t>322000002</t>
  </si>
  <si>
    <t>Rectificaciones de r</t>
  </si>
  <si>
    <t>322000101</t>
  </si>
  <si>
    <t>Aplic Remanente CP</t>
  </si>
  <si>
    <t>322000104</t>
  </si>
  <si>
    <t>Aplic Rem Cta Pub 14</t>
  </si>
  <si>
    <t>322000204</t>
  </si>
  <si>
    <t>Aplic Rem Faims 2014</t>
  </si>
  <si>
    <t>322000301</t>
  </si>
  <si>
    <t>322000302</t>
  </si>
  <si>
    <t>322000304</t>
  </si>
  <si>
    <t>Aplic Rem Fortam 14</t>
  </si>
  <si>
    <t>322000404</t>
  </si>
  <si>
    <t>Aplic Rem Con Est 14</t>
  </si>
  <si>
    <t>322000604</t>
  </si>
  <si>
    <t>Aplic Rem Con Fed 14</t>
  </si>
  <si>
    <t>322000901</t>
  </si>
  <si>
    <t>Aplic Rem Prog Esp 1</t>
  </si>
  <si>
    <t>322002012</t>
  </si>
  <si>
    <t>Resultado de 2012</t>
  </si>
  <si>
    <t>322002013</t>
  </si>
  <si>
    <t>Resultado de 2013</t>
  </si>
  <si>
    <t>322002014</t>
  </si>
  <si>
    <t>322002015</t>
  </si>
  <si>
    <t>322002016</t>
  </si>
  <si>
    <t>Aplicación de remanente FONDO 1</t>
  </si>
  <si>
    <t>Aplicación de remanente FONDO 2</t>
  </si>
  <si>
    <t>Resultado del Ejercicio 2014</t>
  </si>
  <si>
    <t>Resultado del Ejercicio 2015</t>
  </si>
  <si>
    <t>Resultado del Ejercicio 2016</t>
  </si>
  <si>
    <t xml:space="preserve">Sub total </t>
  </si>
  <si>
    <t>111200001</t>
  </si>
  <si>
    <t>BANORTE 816000513</t>
  </si>
  <si>
    <t>111200003</t>
  </si>
  <si>
    <t>111200006</t>
  </si>
  <si>
    <t>FONDO II 2011</t>
  </si>
  <si>
    <t>111200007</t>
  </si>
  <si>
    <t>111200011</t>
  </si>
  <si>
    <t>FONDO II 2013 0859012111</t>
  </si>
  <si>
    <t>111200012</t>
  </si>
  <si>
    <t>FONDO I 2013 0859012120</t>
  </si>
  <si>
    <t>111200014</t>
  </si>
  <si>
    <t>FAISM 2014 0206886046</t>
  </si>
  <si>
    <t>111200015</t>
  </si>
  <si>
    <t>FORTAMUN 2014 0206886037</t>
  </si>
  <si>
    <t>111200019</t>
  </si>
  <si>
    <t>0265120242 FAISM 2015</t>
  </si>
  <si>
    <t>111200020</t>
  </si>
  <si>
    <t>0265120251 FORTAMUN 2015</t>
  </si>
  <si>
    <t>111200021</t>
  </si>
  <si>
    <t>Banorte  0400959935</t>
  </si>
  <si>
    <t>111200022</t>
  </si>
  <si>
    <t>FAISM 2016 417608594</t>
  </si>
  <si>
    <t>111200023</t>
  </si>
  <si>
    <t>FORTAMUN 2016 411748340</t>
  </si>
  <si>
    <t>111200024</t>
  </si>
  <si>
    <t>485210017 FAISM´17</t>
  </si>
  <si>
    <t>111200025</t>
  </si>
  <si>
    <t>485210026 FORTAMUN´17</t>
  </si>
  <si>
    <t>111200026</t>
  </si>
  <si>
    <t>020340444 GASTO CORR</t>
  </si>
  <si>
    <t>111200027</t>
  </si>
  <si>
    <t>020341731 FONDO 1 2012 BBAJIO</t>
  </si>
  <si>
    <t>111200028</t>
  </si>
  <si>
    <t>020341756 FONDO 2 2012 BBAJIO</t>
  </si>
  <si>
    <t>111200029</t>
  </si>
  <si>
    <t>020342499 FONDO 1 2013 BBAJIO</t>
  </si>
  <si>
    <t>111200030</t>
  </si>
  <si>
    <t>020342796 FONDO 2 2013 BBAJIO</t>
  </si>
  <si>
    <t>111200031</t>
  </si>
  <si>
    <t>020342895 FONDO 1 2014 BBAJIO</t>
  </si>
  <si>
    <t>111200032</t>
  </si>
  <si>
    <t>020343059 FONDO 2 2014 BBAJIO</t>
  </si>
  <si>
    <t>111200033</t>
  </si>
  <si>
    <t>020343430 FONDO 1 2015 BBAJIO</t>
  </si>
  <si>
    <t>111200034</t>
  </si>
  <si>
    <t>020343471 FONDO 2 2015 BBAJIO</t>
  </si>
  <si>
    <t>111200035</t>
  </si>
  <si>
    <t>020343562 FONDO 1 2016 BBAJIO</t>
  </si>
  <si>
    <t>111200037</t>
  </si>
  <si>
    <t>020343786 FONDO 1 2017 BBAJIO</t>
  </si>
  <si>
    <t>111200038</t>
  </si>
  <si>
    <t>020343935 FONDO 2 2017 BBAJIO</t>
  </si>
  <si>
    <t>*  1112     Bancos/Tesorería</t>
  </si>
  <si>
    <t>111500049</t>
  </si>
  <si>
    <t>O884796150</t>
  </si>
  <si>
    <t>111500055</t>
  </si>
  <si>
    <t>3X1 TECHO FIRME GACHUPINES 2013</t>
  </si>
  <si>
    <t>111500082</t>
  </si>
  <si>
    <t>0898003088 PROG IMP</t>
  </si>
  <si>
    <t>111500083</t>
  </si>
  <si>
    <t>0258624050 IMP P/CON</t>
  </si>
  <si>
    <t>111500085</t>
  </si>
  <si>
    <t>0258624069 FAIM 2014</t>
  </si>
  <si>
    <t>111500109</t>
  </si>
  <si>
    <t>COMITE JESUS MARIA 0278706477</t>
  </si>
  <si>
    <t>111500113</t>
  </si>
  <si>
    <t>0282709635 PIDMC 2015</t>
  </si>
  <si>
    <t>111500117</t>
  </si>
  <si>
    <t>0296985548 PROGRAMA PIFBCC 2015</t>
  </si>
  <si>
    <t>111500120</t>
  </si>
  <si>
    <t>0408241074 PIDH Dormitorio</t>
  </si>
  <si>
    <t>111500123</t>
  </si>
  <si>
    <t>Borderia 2016 0423102767</t>
  </si>
  <si>
    <t>111500127</t>
  </si>
  <si>
    <t>9298455 TECHOS PIDH 2016</t>
  </si>
  <si>
    <t>111500131</t>
  </si>
  <si>
    <t>0432888 CINEMA MEXICO</t>
  </si>
  <si>
    <t>111500132</t>
  </si>
  <si>
    <t>1088087 PET 2016</t>
  </si>
  <si>
    <t>111500134</t>
  </si>
  <si>
    <t>0454095 PIESCC 2016</t>
  </si>
  <si>
    <t>111500136</t>
  </si>
  <si>
    <t>1088078  CALENTADORE</t>
  </si>
  <si>
    <t>111500138</t>
  </si>
  <si>
    <t>131089 FAMI 2016</t>
  </si>
  <si>
    <t>111500140</t>
  </si>
  <si>
    <t>4699697 Filtros domi</t>
  </si>
  <si>
    <t>*  1115     Fondos Afectación Específica</t>
  </si>
  <si>
    <t>111600001</t>
  </si>
  <si>
    <t>*  1116     Depósitos de Fondos de Terceros</t>
  </si>
  <si>
    <t>*   1235</t>
  </si>
  <si>
    <t>Constr./Proc. Dominio Publico</t>
  </si>
  <si>
    <t>Muebles de oficina</t>
  </si>
  <si>
    <t>*1241</t>
  </si>
  <si>
    <t>Mobiliario y Eq. de Admon.</t>
  </si>
  <si>
    <t>*   1242</t>
  </si>
  <si>
    <t>Mobiliario y Eq. Educ. y Rec.</t>
  </si>
  <si>
    <t>*   1244</t>
  </si>
  <si>
    <t>Equipo de Transporte</t>
  </si>
  <si>
    <t>Sist AA Calefacción</t>
  </si>
  <si>
    <t>*   1246</t>
  </si>
  <si>
    <t>Maquinaria, otros Eq. y Herr.</t>
  </si>
  <si>
    <t>*   1251</t>
  </si>
  <si>
    <t>**  INTANGIBLES</t>
  </si>
  <si>
    <t>* 1251</t>
  </si>
  <si>
    <t xml:space="preserve">TOTAL MUEBLES 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</si>
  <si>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</si>
  <si>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r>
      <t xml:space="preserve">             </t>
    </r>
    <r>
      <rPr>
        <sz val="8"/>
        <color indexed="8"/>
        <rFont val="Arial"/>
        <family val="2"/>
      </rPr>
      <t xml:space="preserve">PRESIDENTE MUNICIPAL </t>
    </r>
  </si>
  <si>
    <r>
      <t xml:space="preserve">                                                                                                      </t>
    </r>
    <r>
      <rPr>
        <sz val="8"/>
        <color indexed="8"/>
        <rFont val="Arial"/>
        <family val="2"/>
      </rPr>
      <t>TESORERO MUNICIPAL</t>
    </r>
  </si>
  <si>
    <r>
      <rPr>
        <b/>
        <sz val="7"/>
        <rFont val="Arial"/>
        <family val="2"/>
      </rPr>
      <t>Nota</t>
    </r>
    <r>
      <rPr>
        <sz val="7"/>
        <rFont val="Arial"/>
        <family val="2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</si>
</sst>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50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b/>
      <sz val="54"/>
      <color indexed="9"/>
      <name val="Calibri"/>
      <family val="0"/>
    </font>
    <font>
      <b/>
      <sz val="8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0"/>
      <name val="Arial"/>
      <family val="2"/>
    </font>
    <font>
      <sz val="9"/>
      <color rgb="FF92D05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6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67" fillId="0" borderId="0" xfId="0" applyFont="1" applyAlignment="1">
      <alignment/>
    </xf>
    <xf numFmtId="4" fontId="68" fillId="0" borderId="0" xfId="49" applyNumberFormat="1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4" fontId="68" fillId="0" borderId="0" xfId="0" applyNumberFormat="1" applyFont="1" applyFill="1" applyAlignment="1">
      <alignment/>
    </xf>
    <xf numFmtId="4" fontId="68" fillId="0" borderId="0" xfId="0" applyNumberFormat="1" applyFont="1" applyFill="1" applyBorder="1" applyAlignment="1">
      <alignment horizontal="right" wrapText="1"/>
    </xf>
    <xf numFmtId="4" fontId="67" fillId="0" borderId="0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left" vertical="center"/>
    </xf>
    <xf numFmtId="0" fontId="70" fillId="0" borderId="0" xfId="0" applyFont="1" applyAlignment="1">
      <alignment/>
    </xf>
    <xf numFmtId="0" fontId="67" fillId="29" borderId="10" xfId="0" applyFont="1" applyFill="1" applyBorder="1" applyAlignment="1">
      <alignment horizontal="left" vertical="center"/>
    </xf>
    <xf numFmtId="0" fontId="67" fillId="29" borderId="11" xfId="0" applyFont="1" applyFill="1" applyBorder="1" applyAlignment="1">
      <alignment horizontal="left" vertical="center"/>
    </xf>
    <xf numFmtId="0" fontId="67" fillId="0" borderId="0" xfId="0" applyFont="1" applyBorder="1" applyAlignment="1">
      <alignment/>
    </xf>
    <xf numFmtId="4" fontId="68" fillId="0" borderId="0" xfId="49" applyNumberFormat="1" applyFont="1" applyBorder="1" applyAlignment="1">
      <alignment/>
    </xf>
    <xf numFmtId="4" fontId="3" fillId="0" borderId="0" xfId="53" applyNumberFormat="1" applyFont="1" applyFill="1" applyBorder="1" applyAlignment="1">
      <alignment horizontal="center" vertical="top" wrapText="1"/>
      <protection/>
    </xf>
    <xf numFmtId="0" fontId="68" fillId="0" borderId="0" xfId="0" applyFont="1" applyFill="1" applyBorder="1" applyAlignment="1">
      <alignment/>
    </xf>
    <xf numFmtId="0" fontId="3" fillId="0" borderId="0" xfId="53" applyFont="1" applyFill="1" applyBorder="1" applyAlignment="1">
      <alignment horizontal="center" vertical="top" wrapText="1"/>
      <protection/>
    </xf>
    <xf numFmtId="15" fontId="6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68" fillId="0" borderId="0" xfId="0" applyNumberFormat="1" applyFont="1" applyFill="1" applyAlignment="1">
      <alignment/>
    </xf>
    <xf numFmtId="43" fontId="68" fillId="0" borderId="0" xfId="49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68" fillId="0" borderId="0" xfId="49" applyNumberFormat="1" applyFont="1" applyBorder="1" applyAlignment="1">
      <alignment/>
    </xf>
    <xf numFmtId="4" fontId="68" fillId="0" borderId="0" xfId="49" applyNumberFormat="1" applyFont="1" applyAlignment="1">
      <alignment/>
    </xf>
    <xf numFmtId="10" fontId="68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wrapText="1"/>
      <protection/>
    </xf>
    <xf numFmtId="0" fontId="4" fillId="0" borderId="0" xfId="54" applyFont="1" applyFill="1">
      <alignment/>
      <protection/>
    </xf>
    <xf numFmtId="0" fontId="67" fillId="0" borderId="12" xfId="54" applyFont="1" applyFill="1" applyBorder="1" applyAlignment="1">
      <alignment horizontal="center" vertical="center" wrapText="1"/>
      <protection/>
    </xf>
    <xf numFmtId="0" fontId="67" fillId="0" borderId="13" xfId="54" applyFont="1" applyFill="1" applyBorder="1" applyAlignment="1">
      <alignment horizontal="center" vertical="center" wrapText="1"/>
      <protection/>
    </xf>
    <xf numFmtId="0" fontId="68" fillId="0" borderId="14" xfId="55" applyFont="1" applyFill="1" applyBorder="1" quotePrefix="1">
      <alignment/>
      <protection/>
    </xf>
    <xf numFmtId="0" fontId="68" fillId="0" borderId="14" xfId="55" applyFont="1" applyFill="1" applyBorder="1">
      <alignment/>
      <protection/>
    </xf>
    <xf numFmtId="0" fontId="67" fillId="0" borderId="15" xfId="54" applyFont="1" applyFill="1" applyBorder="1" applyAlignment="1">
      <alignment horizontal="center" vertical="center" wrapText="1"/>
      <protection/>
    </xf>
    <xf numFmtId="0" fontId="68" fillId="0" borderId="16" xfId="55" applyFont="1" applyFill="1" applyBorder="1">
      <alignment/>
      <protection/>
    </xf>
    <xf numFmtId="0" fontId="67" fillId="0" borderId="17" xfId="54" applyFont="1" applyFill="1" applyBorder="1" applyAlignment="1">
      <alignment horizontal="center" vertical="center" wrapText="1"/>
      <protection/>
    </xf>
    <xf numFmtId="0" fontId="68" fillId="0" borderId="13" xfId="55" applyFont="1" applyFill="1" applyBorder="1">
      <alignment/>
      <protection/>
    </xf>
    <xf numFmtId="0" fontId="67" fillId="0" borderId="18" xfId="54" applyFont="1" applyFill="1" applyBorder="1" applyAlignment="1">
      <alignment horizontal="left" vertical="center" wrapText="1"/>
      <protection/>
    </xf>
    <xf numFmtId="4" fontId="67" fillId="0" borderId="18" xfId="54" applyNumberFormat="1" applyFont="1" applyFill="1" applyBorder="1" applyAlignment="1">
      <alignment horizontal="right" wrapText="1"/>
      <protection/>
    </xf>
    <xf numFmtId="0" fontId="67" fillId="0" borderId="0" xfId="54" applyFont="1" applyFill="1" applyBorder="1" applyAlignment="1">
      <alignment horizontal="left" vertical="center" wrapText="1"/>
      <protection/>
    </xf>
    <xf numFmtId="4" fontId="67" fillId="0" borderId="0" xfId="54" applyNumberFormat="1" applyFont="1" applyFill="1" applyBorder="1" applyAlignment="1">
      <alignment horizontal="right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wrapText="1"/>
      <protection/>
    </xf>
    <xf numFmtId="0" fontId="67" fillId="0" borderId="0" xfId="0" applyFont="1" applyFill="1" applyBorder="1" applyAlignment="1">
      <alignment horizontal="left" wrapText="1"/>
    </xf>
    <xf numFmtId="0" fontId="68" fillId="0" borderId="0" xfId="0" applyFont="1" applyAlignment="1">
      <alignment/>
    </xf>
    <xf numFmtId="0" fontId="68" fillId="0" borderId="0" xfId="49" applyNumberFormat="1" applyFont="1" applyFill="1" applyAlignment="1">
      <alignment/>
    </xf>
    <xf numFmtId="0" fontId="67" fillId="33" borderId="14" xfId="0" applyFont="1" applyFill="1" applyBorder="1" applyAlignment="1">
      <alignment wrapText="1"/>
    </xf>
    <xf numFmtId="10" fontId="68" fillId="0" borderId="0" xfId="49" applyNumberFormat="1" applyFont="1" applyAlignment="1">
      <alignment/>
    </xf>
    <xf numFmtId="2" fontId="68" fillId="0" borderId="0" xfId="49" applyNumberFormat="1" applyFont="1" applyAlignment="1">
      <alignment/>
    </xf>
    <xf numFmtId="0" fontId="68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53" applyFont="1" applyFill="1" applyBorder="1" applyAlignment="1">
      <alignment horizontal="center" vertical="top" wrapText="1"/>
      <protection/>
    </xf>
    <xf numFmtId="0" fontId="3" fillId="0" borderId="25" xfId="53" applyFont="1" applyFill="1" applyBorder="1" applyAlignment="1">
      <alignment horizontal="left" vertical="top" wrapText="1"/>
      <protection/>
    </xf>
    <xf numFmtId="0" fontId="68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4" fillId="0" borderId="27" xfId="54" applyNumberFormat="1" applyFont="1" applyFill="1" applyBorder="1" applyAlignment="1">
      <alignment horizontal="center" vertical="top"/>
      <protection/>
    </xf>
    <xf numFmtId="0" fontId="4" fillId="0" borderId="0" xfId="54" applyFont="1" applyBorder="1" applyAlignment="1">
      <alignment vertical="top" wrapText="1"/>
      <protection/>
    </xf>
    <xf numFmtId="0" fontId="3" fillId="29" borderId="14" xfId="53" applyFont="1" applyFill="1" applyBorder="1" applyAlignment="1">
      <alignment horizontal="center" vertical="top"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43" fontId="68" fillId="0" borderId="0" xfId="49" applyFont="1" applyFill="1" applyAlignment="1">
      <alignment/>
    </xf>
    <xf numFmtId="0" fontId="3" fillId="0" borderId="0" xfId="54" applyFont="1" applyBorder="1" applyAlignment="1">
      <alignment vertical="top"/>
      <protection/>
    </xf>
    <xf numFmtId="0" fontId="68" fillId="0" borderId="0" xfId="54" applyFont="1" applyBorder="1" applyAlignment="1">
      <alignment vertical="top"/>
      <protection/>
    </xf>
    <xf numFmtId="0" fontId="68" fillId="0" borderId="24" xfId="54" applyFont="1" applyBorder="1" applyAlignment="1">
      <alignment vertical="top"/>
      <protection/>
    </xf>
    <xf numFmtId="0" fontId="68" fillId="0" borderId="28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24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30" xfId="0" applyFont="1" applyBorder="1" applyAlignment="1">
      <alignment vertical="top"/>
    </xf>
    <xf numFmtId="0" fontId="68" fillId="0" borderId="22" xfId="0" applyFont="1" applyBorder="1" applyAlignment="1">
      <alignment vertical="top"/>
    </xf>
    <xf numFmtId="4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20" xfId="54" applyFont="1" applyBorder="1" applyAlignment="1">
      <alignment vertical="top"/>
      <protection/>
    </xf>
    <xf numFmtId="0" fontId="68" fillId="0" borderId="0" xfId="54" applyFont="1" applyBorder="1" applyAlignment="1">
      <alignment vertical="top" wrapText="1"/>
      <protection/>
    </xf>
    <xf numFmtId="0" fontId="68" fillId="0" borderId="0" xfId="54" applyFont="1" applyBorder="1" applyAlignment="1">
      <alignment horizontal="left" vertical="top" wrapText="1"/>
      <protection/>
    </xf>
    <xf numFmtId="0" fontId="68" fillId="0" borderId="24" xfId="54" applyFont="1" applyBorder="1" applyAlignment="1">
      <alignment horizontal="left" vertical="top" wrapText="1"/>
      <protection/>
    </xf>
    <xf numFmtId="4" fontId="68" fillId="0" borderId="28" xfId="0" applyNumberFormat="1" applyFont="1" applyBorder="1" applyAlignment="1">
      <alignment/>
    </xf>
    <xf numFmtId="4" fontId="68" fillId="0" borderId="0" xfId="54" applyNumberFormat="1" applyFont="1" applyBorder="1" applyAlignment="1">
      <alignment vertical="top"/>
      <protection/>
    </xf>
    <xf numFmtId="4" fontId="6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67" fillId="0" borderId="28" xfId="0" applyFont="1" applyFill="1" applyBorder="1" applyAlignment="1">
      <alignment horizontal="left" vertical="center" wrapText="1"/>
    </xf>
    <xf numFmtId="4" fontId="67" fillId="0" borderId="28" xfId="0" applyNumberFormat="1" applyFont="1" applyFill="1" applyBorder="1" applyAlignment="1">
      <alignment horizontal="right" wrapText="1"/>
    </xf>
    <xf numFmtId="4" fontId="67" fillId="0" borderId="29" xfId="0" applyNumberFormat="1" applyFont="1" applyFill="1" applyBorder="1" applyAlignment="1">
      <alignment horizontal="right" wrapText="1"/>
    </xf>
    <xf numFmtId="4" fontId="68" fillId="0" borderId="30" xfId="49" applyNumberFormat="1" applyFont="1" applyBorder="1" applyAlignment="1">
      <alignment/>
    </xf>
    <xf numFmtId="4" fontId="68" fillId="0" borderId="22" xfId="49" applyNumberFormat="1" applyFont="1" applyBorder="1" applyAlignment="1">
      <alignment/>
    </xf>
    <xf numFmtId="4" fontId="67" fillId="0" borderId="0" xfId="49" applyNumberFormat="1" applyFont="1" applyFill="1" applyBorder="1" applyAlignment="1">
      <alignment horizontal="right" wrapText="1"/>
    </xf>
    <xf numFmtId="2" fontId="67" fillId="0" borderId="0" xfId="0" applyNumberFormat="1" applyFont="1" applyFill="1" applyBorder="1" applyAlignment="1">
      <alignment horizontal="right" wrapText="1"/>
    </xf>
    <xf numFmtId="4" fontId="68" fillId="0" borderId="28" xfId="49" applyNumberFormat="1" applyFont="1" applyBorder="1" applyAlignment="1">
      <alignment/>
    </xf>
    <xf numFmtId="2" fontId="68" fillId="0" borderId="28" xfId="49" applyNumberFormat="1" applyFont="1" applyBorder="1" applyAlignment="1">
      <alignment/>
    </xf>
    <xf numFmtId="2" fontId="68" fillId="0" borderId="29" xfId="49" applyNumberFormat="1" applyFont="1" applyBorder="1" applyAlignment="1">
      <alignment/>
    </xf>
    <xf numFmtId="2" fontId="68" fillId="0" borderId="24" xfId="49" applyNumberFormat="1" applyFont="1" applyBorder="1" applyAlignment="1">
      <alignment/>
    </xf>
    <xf numFmtId="2" fontId="68" fillId="0" borderId="30" xfId="49" applyNumberFormat="1" applyFont="1" applyBorder="1" applyAlignment="1">
      <alignment/>
    </xf>
    <xf numFmtId="2" fontId="68" fillId="0" borderId="22" xfId="49" applyNumberFormat="1" applyFont="1" applyBorder="1" applyAlignment="1">
      <alignment/>
    </xf>
    <xf numFmtId="2" fontId="68" fillId="0" borderId="0" xfId="49" applyNumberFormat="1" applyFont="1" applyAlignment="1">
      <alignment/>
    </xf>
    <xf numFmtId="0" fontId="67" fillId="0" borderId="0" xfId="54" applyFont="1" applyBorder="1" applyAlignment="1">
      <alignment vertical="top"/>
      <protection/>
    </xf>
    <xf numFmtId="0" fontId="67" fillId="0" borderId="24" xfId="54" applyFont="1" applyBorder="1" applyAlignment="1">
      <alignment vertical="top"/>
      <protection/>
    </xf>
    <xf numFmtId="4" fontId="68" fillId="0" borderId="29" xfId="49" applyNumberFormat="1" applyFont="1" applyBorder="1" applyAlignment="1">
      <alignment/>
    </xf>
    <xf numFmtId="4" fontId="68" fillId="0" borderId="24" xfId="49" applyNumberFormat="1" applyFont="1" applyBorder="1" applyAlignment="1">
      <alignment/>
    </xf>
    <xf numFmtId="0" fontId="68" fillId="0" borderId="24" xfId="54" applyFont="1" applyBorder="1" applyAlignment="1">
      <alignment vertical="top" wrapText="1"/>
      <protection/>
    </xf>
    <xf numFmtId="0" fontId="68" fillId="0" borderId="20" xfId="54" applyFont="1" applyBorder="1" applyAlignment="1">
      <alignment horizontal="left" vertical="top" wrapText="1"/>
      <protection/>
    </xf>
    <xf numFmtId="0" fontId="2" fillId="0" borderId="31" xfId="54" applyFont="1" applyBorder="1" applyAlignment="1">
      <alignment horizontal="left" vertical="top" indent="1"/>
      <protection/>
    </xf>
    <xf numFmtId="0" fontId="68" fillId="0" borderId="28" xfId="54" applyFont="1" applyBorder="1" applyAlignment="1">
      <alignment horizontal="left" vertical="top" indent="1"/>
      <protection/>
    </xf>
    <xf numFmtId="0" fontId="2" fillId="0" borderId="20" xfId="54" applyFont="1" applyBorder="1" applyAlignment="1">
      <alignment horizontal="left" vertical="top" indent="1"/>
      <protection/>
    </xf>
    <xf numFmtId="0" fontId="68" fillId="0" borderId="0" xfId="54" applyFont="1" applyBorder="1" applyAlignment="1">
      <alignment horizontal="left" vertical="top" indent="1"/>
      <protection/>
    </xf>
    <xf numFmtId="0" fontId="2" fillId="0" borderId="21" xfId="54" applyFont="1" applyBorder="1" applyAlignment="1">
      <alignment horizontal="left" vertical="top" indent="1"/>
      <protection/>
    </xf>
    <xf numFmtId="0" fontId="68" fillId="0" borderId="30" xfId="54" applyFont="1" applyBorder="1" applyAlignment="1">
      <alignment horizontal="left" vertical="top" indent="1"/>
      <protection/>
    </xf>
    <xf numFmtId="0" fontId="2" fillId="0" borderId="20" xfId="54" applyFont="1" applyFill="1" applyBorder="1" applyAlignment="1">
      <alignment horizontal="left" vertical="top" indent="1"/>
      <protection/>
    </xf>
    <xf numFmtId="0" fontId="2" fillId="0" borderId="21" xfId="54" applyFont="1" applyFill="1" applyBorder="1" applyAlignment="1">
      <alignment horizontal="left" vertical="top" indent="1"/>
      <protection/>
    </xf>
    <xf numFmtId="0" fontId="68" fillId="0" borderId="0" xfId="0" applyFont="1" applyBorder="1" applyAlignment="1">
      <alignment horizontal="left" indent="1"/>
    </xf>
    <xf numFmtId="0" fontId="68" fillId="0" borderId="24" xfId="0" applyFont="1" applyBorder="1" applyAlignment="1">
      <alignment horizontal="left" indent="1"/>
    </xf>
    <xf numFmtId="0" fontId="4" fillId="0" borderId="20" xfId="54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68" fillId="0" borderId="0" xfId="0" applyFont="1" applyFill="1" applyBorder="1" applyAlignment="1">
      <alignment horizontal="left" indent="1"/>
    </xf>
    <xf numFmtId="0" fontId="68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68" fillId="0" borderId="30" xfId="0" applyFont="1" applyBorder="1" applyAlignment="1">
      <alignment horizontal="left" indent="1"/>
    </xf>
    <xf numFmtId="0" fontId="68" fillId="0" borderId="22" xfId="0" applyFont="1" applyBorder="1" applyAlignment="1">
      <alignment horizontal="left" indent="1"/>
    </xf>
    <xf numFmtId="0" fontId="68" fillId="0" borderId="28" xfId="0" applyFont="1" applyBorder="1" applyAlignment="1">
      <alignment horizontal="left" indent="1"/>
    </xf>
    <xf numFmtId="0" fontId="68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68" fillId="0" borderId="20" xfId="54" applyFont="1" applyBorder="1" applyAlignment="1">
      <alignment horizontal="left" vertical="top" indent="1"/>
      <protection/>
    </xf>
    <xf numFmtId="4" fontId="2" fillId="0" borderId="21" xfId="49" applyNumberFormat="1" applyFont="1" applyFill="1" applyBorder="1" applyAlignment="1">
      <alignment horizontal="left" vertical="center" indent="1"/>
    </xf>
    <xf numFmtId="0" fontId="4" fillId="0" borderId="21" xfId="54" applyFont="1" applyBorder="1" applyAlignment="1">
      <alignment horizontal="left" vertical="top" indent="1"/>
      <protection/>
    </xf>
    <xf numFmtId="0" fontId="68" fillId="0" borderId="20" xfId="0" applyFont="1" applyBorder="1" applyAlignment="1">
      <alignment horizontal="left" vertical="top" indent="1"/>
    </xf>
    <xf numFmtId="0" fontId="68" fillId="0" borderId="21" xfId="54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68" fillId="0" borderId="24" xfId="54" applyFont="1" applyBorder="1" applyAlignment="1">
      <alignment horizontal="left" vertical="top" indent="1"/>
      <protection/>
    </xf>
    <xf numFmtId="0" fontId="67" fillId="0" borderId="20" xfId="54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68" fillId="0" borderId="20" xfId="0" applyFont="1" applyBorder="1" applyAlignment="1">
      <alignment/>
    </xf>
    <xf numFmtId="0" fontId="68" fillId="0" borderId="20" xfId="0" applyFont="1" applyBorder="1" applyAlignment="1">
      <alignment horizontal="left" vertical="top"/>
    </xf>
    <xf numFmtId="0" fontId="68" fillId="0" borderId="21" xfId="0" applyFont="1" applyBorder="1" applyAlignment="1">
      <alignment horizontal="left" vertical="top"/>
    </xf>
    <xf numFmtId="0" fontId="72" fillId="0" borderId="30" xfId="0" applyFont="1" applyBorder="1" applyAlignment="1">
      <alignment horizontal="justify" vertical="center"/>
    </xf>
    <xf numFmtId="4" fontId="68" fillId="0" borderId="20" xfId="0" applyNumberFormat="1" applyFont="1" applyBorder="1" applyAlignment="1">
      <alignment horizontal="left" vertical="top"/>
    </xf>
    <xf numFmtId="4" fontId="68" fillId="0" borderId="21" xfId="0" applyNumberFormat="1" applyFont="1" applyBorder="1" applyAlignment="1">
      <alignment horizontal="left" vertical="top"/>
    </xf>
    <xf numFmtId="0" fontId="4" fillId="0" borderId="0" xfId="54" applyFont="1" applyAlignment="1" applyProtection="1">
      <alignment vertical="top"/>
      <protection/>
    </xf>
    <xf numFmtId="0" fontId="4" fillId="0" borderId="0" xfId="54" applyFont="1" applyAlignment="1">
      <alignment vertical="top" wrapText="1"/>
      <protection/>
    </xf>
    <xf numFmtId="0" fontId="4" fillId="0" borderId="0" xfId="54" applyFont="1" applyAlignment="1">
      <alignment vertical="top"/>
      <protection/>
    </xf>
    <xf numFmtId="0" fontId="4" fillId="0" borderId="0" xfId="54" applyFont="1" applyAlignment="1" applyProtection="1">
      <alignment vertical="top" wrapText="1"/>
      <protection locked="0"/>
    </xf>
    <xf numFmtId="0" fontId="4" fillId="0" borderId="0" xfId="54" applyFont="1" applyAlignment="1" applyProtection="1">
      <alignment horizontal="left" vertical="top" wrapText="1" indent="5"/>
      <protection locked="0"/>
    </xf>
    <xf numFmtId="0" fontId="4" fillId="0" borderId="0" xfId="54" applyFont="1" applyAlignment="1" applyProtection="1">
      <alignment vertical="top"/>
      <protection locked="0"/>
    </xf>
    <xf numFmtId="0" fontId="3" fillId="29" borderId="34" xfId="53" applyFont="1" applyFill="1" applyBorder="1" applyAlignment="1">
      <alignment horizontal="left" vertical="top" wrapText="1"/>
      <protection/>
    </xf>
    <xf numFmtId="0" fontId="3" fillId="29" borderId="35" xfId="53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53" applyFont="1" applyFill="1" applyBorder="1" applyAlignment="1">
      <alignment horizontal="center" vertical="top" wrapText="1"/>
      <protection/>
    </xf>
    <xf numFmtId="0" fontId="4" fillId="0" borderId="0" xfId="54" applyFont="1" applyBorder="1" applyAlignment="1" applyProtection="1">
      <alignment horizontal="left" vertical="top" wrapText="1" indent="2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73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68" fillId="0" borderId="0" xfId="49" applyFont="1" applyFill="1" applyBorder="1" applyAlignment="1" applyProtection="1">
      <alignment/>
      <protection locked="0"/>
    </xf>
    <xf numFmtId="43" fontId="68" fillId="0" borderId="0" xfId="49" applyFont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3" fillId="29" borderId="36" xfId="0" applyFont="1" applyFill="1" applyBorder="1" applyAlignment="1">
      <alignment horizontal="center" vertical="center" wrapText="1"/>
    </xf>
    <xf numFmtId="4" fontId="3" fillId="29" borderId="36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5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53" applyFont="1" applyFill="1" applyBorder="1" applyAlignment="1">
      <alignment horizontal="left" vertical="top"/>
      <protection/>
    </xf>
    <xf numFmtId="4" fontId="67" fillId="33" borderId="36" xfId="0" applyNumberFormat="1" applyFont="1" applyFill="1" applyBorder="1" applyAlignment="1">
      <alignment horizontal="right" wrapText="1"/>
    </xf>
    <xf numFmtId="4" fontId="67" fillId="33" borderId="37" xfId="0" applyNumberFormat="1" applyFont="1" applyFill="1" applyBorder="1" applyAlignment="1">
      <alignment wrapText="1"/>
    </xf>
    <xf numFmtId="4" fontId="67" fillId="33" borderId="37" xfId="0" applyNumberFormat="1" applyFont="1" applyFill="1" applyBorder="1" applyAlignment="1">
      <alignment horizontal="right" wrapText="1"/>
    </xf>
    <xf numFmtId="0" fontId="67" fillId="33" borderId="18" xfId="0" applyFont="1" applyFill="1" applyBorder="1" applyAlignment="1">
      <alignment horizontal="left" wrapText="1"/>
    </xf>
    <xf numFmtId="4" fontId="68" fillId="0" borderId="14" xfId="0" applyNumberFormat="1" applyFont="1" applyFill="1" applyBorder="1" applyAlignment="1">
      <alignment wrapText="1"/>
    </xf>
    <xf numFmtId="49" fontId="68" fillId="0" borderId="14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4" fontId="67" fillId="29" borderId="14" xfId="49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vertical="center"/>
    </xf>
    <xf numFmtId="0" fontId="67" fillId="29" borderId="14" xfId="54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top" wrapText="1"/>
      <protection/>
    </xf>
    <xf numFmtId="0" fontId="3" fillId="29" borderId="14" xfId="53" applyFont="1" applyFill="1" applyBorder="1" applyAlignment="1">
      <alignment horizontal="left" vertical="top" wrapText="1"/>
      <protection/>
    </xf>
    <xf numFmtId="4" fontId="68" fillId="0" borderId="0" xfId="0" applyNumberFormat="1" applyFont="1" applyAlignment="1">
      <alignment/>
    </xf>
    <xf numFmtId="4" fontId="67" fillId="33" borderId="14" xfId="0" applyNumberFormat="1" applyFont="1" applyFill="1" applyBorder="1" applyAlignment="1">
      <alignment horizontal="right" wrapText="1"/>
    </xf>
    <xf numFmtId="4" fontId="67" fillId="33" borderId="38" xfId="0" applyNumberFormat="1" applyFont="1" applyFill="1" applyBorder="1" applyAlignment="1">
      <alignment wrapText="1"/>
    </xf>
    <xf numFmtId="4" fontId="67" fillId="33" borderId="38" xfId="0" applyNumberFormat="1" applyFont="1" applyFill="1" applyBorder="1" applyAlignment="1">
      <alignment horizontal="right" wrapText="1"/>
    </xf>
    <xf numFmtId="0" fontId="67" fillId="33" borderId="13" xfId="0" applyFont="1" applyFill="1" applyBorder="1" applyAlignment="1">
      <alignment horizontal="left" wrapText="1"/>
    </xf>
    <xf numFmtId="4" fontId="68" fillId="0" borderId="38" xfId="0" applyNumberFormat="1" applyFont="1" applyFill="1" applyBorder="1" applyAlignment="1">
      <alignment wrapText="1"/>
    </xf>
    <xf numFmtId="49" fontId="68" fillId="0" borderId="38" xfId="0" applyNumberFormat="1" applyFont="1" applyFill="1" applyBorder="1" applyAlignment="1">
      <alignment wrapText="1"/>
    </xf>
    <xf numFmtId="49" fontId="68" fillId="0" borderId="13" xfId="0" applyNumberFormat="1" applyFont="1" applyFill="1" applyBorder="1" applyAlignment="1">
      <alignment wrapText="1"/>
    </xf>
    <xf numFmtId="4" fontId="67" fillId="33" borderId="18" xfId="0" applyNumberFormat="1" applyFont="1" applyFill="1" applyBorder="1" applyAlignment="1">
      <alignment wrapText="1"/>
    </xf>
    <xf numFmtId="43" fontId="68" fillId="0" borderId="0" xfId="49" applyFont="1" applyAlignment="1">
      <alignment/>
    </xf>
    <xf numFmtId="4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" fontId="67" fillId="33" borderId="14" xfId="0" applyNumberFormat="1" applyFont="1" applyFill="1" applyBorder="1" applyAlignment="1">
      <alignment wrapText="1"/>
    </xf>
    <xf numFmtId="0" fontId="67" fillId="33" borderId="14" xfId="0" applyFont="1" applyFill="1" applyBorder="1" applyAlignment="1">
      <alignment horizontal="left" wrapText="1"/>
    </xf>
    <xf numFmtId="4" fontId="67" fillId="0" borderId="14" xfId="0" applyNumberFormat="1" applyFont="1" applyFill="1" applyBorder="1" applyAlignment="1">
      <alignment wrapText="1"/>
    </xf>
    <xf numFmtId="0" fontId="68" fillId="0" borderId="14" xfId="0" applyFont="1" applyFill="1" applyBorder="1" applyAlignment="1">
      <alignment/>
    </xf>
    <xf numFmtId="0" fontId="67" fillId="0" borderId="14" xfId="0" applyFont="1" applyFill="1" applyBorder="1" applyAlignment="1">
      <alignment wrapText="1"/>
    </xf>
    <xf numFmtId="4" fontId="67" fillId="0" borderId="0" xfId="0" applyNumberFormat="1" applyFont="1" applyAlignment="1">
      <alignment/>
    </xf>
    <xf numFmtId="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4" fontId="67" fillId="33" borderId="13" xfId="0" applyNumberFormat="1" applyFont="1" applyFill="1" applyBorder="1" applyAlignment="1">
      <alignment wrapText="1"/>
    </xf>
    <xf numFmtId="0" fontId="67" fillId="33" borderId="13" xfId="0" applyFont="1" applyFill="1" applyBorder="1" applyAlignment="1">
      <alignment wrapText="1"/>
    </xf>
    <xf numFmtId="4" fontId="68" fillId="0" borderId="13" xfId="0" applyNumberFormat="1" applyFont="1" applyFill="1" applyBorder="1" applyAlignment="1">
      <alignment wrapText="1"/>
    </xf>
    <xf numFmtId="49" fontId="67" fillId="29" borderId="13" xfId="49" applyNumberFormat="1" applyFont="1" applyFill="1" applyBorder="1" applyAlignment="1">
      <alignment horizontal="center" vertical="center" wrapText="1"/>
    </xf>
    <xf numFmtId="4" fontId="67" fillId="29" borderId="13" xfId="49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4" fontId="3" fillId="29" borderId="14" xfId="49" applyNumberFormat="1" applyFont="1" applyFill="1" applyBorder="1" applyAlignment="1">
      <alignment horizontal="center" vertical="center" wrapText="1"/>
    </xf>
    <xf numFmtId="4" fontId="67" fillId="0" borderId="0" xfId="49" applyNumberFormat="1" applyFont="1" applyAlignment="1">
      <alignment vertical="center"/>
    </xf>
    <xf numFmtId="0" fontId="3" fillId="29" borderId="14" xfId="53" applyFont="1" applyFill="1" applyBorder="1" applyAlignment="1">
      <alignment horizontal="left" vertical="center"/>
      <protection/>
    </xf>
    <xf numFmtId="4" fontId="69" fillId="0" borderId="0" xfId="0" applyNumberFormat="1" applyFont="1" applyAlignment="1">
      <alignment/>
    </xf>
    <xf numFmtId="0" fontId="68" fillId="0" borderId="14" xfId="0" applyFont="1" applyBorder="1" applyAlignment="1">
      <alignment wrapText="1"/>
    </xf>
    <xf numFmtId="4" fontId="68" fillId="0" borderId="14" xfId="0" applyNumberFormat="1" applyFont="1" applyBorder="1" applyAlignment="1">
      <alignment wrapText="1"/>
    </xf>
    <xf numFmtId="4" fontId="67" fillId="29" borderId="14" xfId="0" applyNumberFormat="1" applyFont="1" applyFill="1" applyBorder="1" applyAlignment="1" quotePrefix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/>
    </xf>
    <xf numFmtId="4" fontId="68" fillId="0" borderId="0" xfId="0" applyNumberFormat="1" applyFont="1" applyAlignment="1">
      <alignment horizontal="left" wrapText="1"/>
    </xf>
    <xf numFmtId="0" fontId="68" fillId="0" borderId="0" xfId="0" applyFont="1" applyAlignment="1">
      <alignment horizontal="left" wrapText="1"/>
    </xf>
    <xf numFmtId="43" fontId="3" fillId="29" borderId="14" xfId="49" applyFont="1" applyFill="1" applyBorder="1" applyAlignment="1">
      <alignment horizontal="center" vertical="top" wrapText="1"/>
    </xf>
    <xf numFmtId="4" fontId="3" fillId="29" borderId="14" xfId="53" applyNumberFormat="1" applyFont="1" applyFill="1" applyBorder="1" applyAlignment="1">
      <alignment horizontal="left" vertical="top" wrapText="1"/>
      <protection/>
    </xf>
    <xf numFmtId="43" fontId="68" fillId="0" borderId="14" xfId="49" applyFont="1" applyBorder="1" applyAlignment="1">
      <alignment wrapText="1"/>
    </xf>
    <xf numFmtId="49" fontId="68" fillId="0" borderId="39" xfId="0" applyNumberFormat="1" applyFont="1" applyFill="1" applyBorder="1" applyAlignment="1">
      <alignment wrapText="1"/>
    </xf>
    <xf numFmtId="0" fontId="68" fillId="33" borderId="14" xfId="0" applyFont="1" applyFill="1" applyBorder="1" applyAlignment="1">
      <alignment wrapText="1"/>
    </xf>
    <xf numFmtId="0" fontId="67" fillId="29" borderId="12" xfId="54" applyFont="1" applyFill="1" applyBorder="1" applyAlignment="1">
      <alignment horizontal="center" vertical="center" wrapText="1"/>
      <protection/>
    </xf>
    <xf numFmtId="43" fontId="3" fillId="0" borderId="0" xfId="49" applyFont="1" applyFill="1" applyBorder="1" applyAlignment="1">
      <alignment horizontal="center" vertical="top" wrapText="1"/>
    </xf>
    <xf numFmtId="4" fontId="68" fillId="0" borderId="0" xfId="0" applyNumberFormat="1" applyFont="1" applyFill="1" applyAlignment="1">
      <alignment horizontal="left" wrapText="1"/>
    </xf>
    <xf numFmtId="0" fontId="3" fillId="0" borderId="0" xfId="53" applyFont="1" applyFill="1" applyBorder="1" applyAlignment="1">
      <alignment horizontal="left" vertical="top" wrapText="1"/>
      <protection/>
    </xf>
    <xf numFmtId="43" fontId="3" fillId="29" borderId="14" xfId="49" applyFont="1" applyFill="1" applyBorder="1" applyAlignment="1">
      <alignment horizontal="center" vertical="center" wrapText="1"/>
    </xf>
    <xf numFmtId="4" fontId="68" fillId="0" borderId="0" xfId="0" applyNumberFormat="1" applyFont="1" applyAlignment="1">
      <alignment horizontal="left" vertical="center" wrapText="1"/>
    </xf>
    <xf numFmtId="0" fontId="67" fillId="33" borderId="18" xfId="0" applyFont="1" applyFill="1" applyBorder="1" applyAlignment="1">
      <alignment wrapText="1"/>
    </xf>
    <xf numFmtId="0" fontId="68" fillId="0" borderId="14" xfId="0" applyFont="1" applyFill="1" applyBorder="1" applyAlignment="1">
      <alignment wrapText="1"/>
    </xf>
    <xf numFmtId="0" fontId="68" fillId="0" borderId="14" xfId="0" applyFont="1" applyFill="1" applyBorder="1" applyAlignment="1" quotePrefix="1">
      <alignment wrapText="1"/>
    </xf>
    <xf numFmtId="0" fontId="68" fillId="0" borderId="13" xfId="0" applyFont="1" applyFill="1" applyBorder="1" applyAlignment="1">
      <alignment wrapText="1"/>
    </xf>
    <xf numFmtId="0" fontId="68" fillId="0" borderId="0" xfId="0" applyFont="1" applyAlignment="1">
      <alignment horizontal="center"/>
    </xf>
    <xf numFmtId="4" fontId="68" fillId="0" borderId="0" xfId="0" applyNumberFormat="1" applyFont="1" applyAlignment="1">
      <alignment horizontal="center"/>
    </xf>
    <xf numFmtId="4" fontId="67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4" fontId="67" fillId="29" borderId="16" xfId="49" applyNumberFormat="1" applyFont="1" applyFill="1" applyBorder="1" applyAlignment="1">
      <alignment horizontal="center" vertical="center" wrapText="1"/>
    </xf>
    <xf numFmtId="4" fontId="67" fillId="29" borderId="13" xfId="54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top"/>
      <protection/>
    </xf>
    <xf numFmtId="0" fontId="3" fillId="0" borderId="34" xfId="53" applyFont="1" applyFill="1" applyBorder="1" applyAlignment="1">
      <alignment horizontal="center" vertical="top" wrapText="1"/>
      <protection/>
    </xf>
    <xf numFmtId="4" fontId="3" fillId="0" borderId="4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68" fillId="0" borderId="25" xfId="0" applyFont="1" applyBorder="1" applyAlignment="1">
      <alignment/>
    </xf>
    <xf numFmtId="4" fontId="68" fillId="0" borderId="25" xfId="0" applyNumberFormat="1" applyFont="1" applyBorder="1" applyAlignment="1">
      <alignment/>
    </xf>
    <xf numFmtId="0" fontId="3" fillId="0" borderId="25" xfId="54" applyFont="1" applyBorder="1" applyAlignment="1">
      <alignment vertical="top"/>
      <protection/>
    </xf>
    <xf numFmtId="0" fontId="68" fillId="0" borderId="14" xfId="0" applyFont="1" applyBorder="1" applyAlignment="1">
      <alignment/>
    </xf>
    <xf numFmtId="4" fontId="74" fillId="0" borderId="0" xfId="53" applyNumberFormat="1" applyFont="1" applyFill="1" applyBorder="1" applyAlignment="1">
      <alignment horizontal="left" vertical="top"/>
      <protection/>
    </xf>
    <xf numFmtId="0" fontId="67" fillId="29" borderId="15" xfId="0" applyFont="1" applyFill="1" applyBorder="1" applyAlignment="1">
      <alignment horizontal="left" vertical="center"/>
    </xf>
    <xf numFmtId="0" fontId="67" fillId="29" borderId="38" xfId="0" applyFont="1" applyFill="1" applyBorder="1" applyAlignment="1">
      <alignment horizontal="left" vertical="center"/>
    </xf>
    <xf numFmtId="4" fontId="67" fillId="0" borderId="0" xfId="0" applyNumberFormat="1" applyFont="1" applyFill="1" applyBorder="1" applyAlignment="1">
      <alignment horizontal="left" vertical="center"/>
    </xf>
    <xf numFmtId="0" fontId="67" fillId="29" borderId="14" xfId="0" applyFont="1" applyFill="1" applyBorder="1" applyAlignment="1">
      <alignment horizontal="left" vertical="center"/>
    </xf>
    <xf numFmtId="0" fontId="3" fillId="19" borderId="14" xfId="53" applyFont="1" applyFill="1" applyBorder="1" applyAlignment="1">
      <alignment horizontal="left" vertical="top"/>
      <protection/>
    </xf>
    <xf numFmtId="0" fontId="67" fillId="29" borderId="13" xfId="0" applyFont="1" applyFill="1" applyBorder="1" applyAlignment="1">
      <alignment horizontal="left" vertical="center"/>
    </xf>
    <xf numFmtId="10" fontId="67" fillId="33" borderId="14" xfId="0" applyNumberFormat="1" applyFont="1" applyFill="1" applyBorder="1" applyAlignment="1">
      <alignment wrapText="1"/>
    </xf>
    <xf numFmtId="0" fontId="68" fillId="0" borderId="12" xfId="0" applyFont="1" applyBorder="1" applyAlignment="1">
      <alignment/>
    </xf>
    <xf numFmtId="4" fontId="68" fillId="0" borderId="13" xfId="49" applyNumberFormat="1" applyFont="1" applyBorder="1" applyAlignment="1">
      <alignment/>
    </xf>
    <xf numFmtId="0" fontId="68" fillId="0" borderId="13" xfId="0" applyFont="1" applyBorder="1" applyAlignment="1">
      <alignment/>
    </xf>
    <xf numFmtId="0" fontId="67" fillId="29" borderId="13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/>
    </xf>
    <xf numFmtId="4" fontId="67" fillId="0" borderId="41" xfId="0" applyNumberFormat="1" applyFont="1" applyBorder="1" applyAlignment="1">
      <alignment/>
    </xf>
    <xf numFmtId="0" fontId="3" fillId="29" borderId="14" xfId="53" applyFont="1" applyFill="1" applyBorder="1" applyAlignment="1">
      <alignment horizontal="center" vertical="center" wrapText="1"/>
      <protection/>
    </xf>
    <xf numFmtId="4" fontId="68" fillId="0" borderId="0" xfId="49" applyNumberFormat="1" applyFont="1" applyBorder="1" applyAlignment="1">
      <alignment vertical="center"/>
    </xf>
    <xf numFmtId="0" fontId="3" fillId="29" borderId="35" xfId="53" applyFont="1" applyFill="1" applyBorder="1" applyAlignment="1">
      <alignment horizontal="left" vertical="center" wrapText="1"/>
      <protection/>
    </xf>
    <xf numFmtId="4" fontId="67" fillId="33" borderId="13" xfId="49" applyNumberFormat="1" applyFont="1" applyFill="1" applyBorder="1" applyAlignment="1">
      <alignment wrapText="1"/>
    </xf>
    <xf numFmtId="0" fontId="67" fillId="33" borderId="26" xfId="0" applyFont="1" applyFill="1" applyBorder="1" applyAlignment="1">
      <alignment wrapText="1"/>
    </xf>
    <xf numFmtId="4" fontId="68" fillId="0" borderId="14" xfId="49" applyNumberFormat="1" applyFont="1" applyFill="1" applyBorder="1" applyAlignment="1">
      <alignment wrapText="1"/>
    </xf>
    <xf numFmtId="4" fontId="3" fillId="29" borderId="14" xfId="53" applyNumberFormat="1" applyFont="1" applyFill="1" applyBorder="1" applyAlignment="1">
      <alignment horizontal="center" vertical="top" wrapText="1"/>
      <protection/>
    </xf>
    <xf numFmtId="4" fontId="67" fillId="33" borderId="36" xfId="49" applyNumberFormat="1" applyFont="1" applyFill="1" applyBorder="1" applyAlignment="1">
      <alignment wrapText="1"/>
    </xf>
    <xf numFmtId="4" fontId="67" fillId="33" borderId="14" xfId="49" applyNumberFormat="1" applyFont="1" applyFill="1" applyBorder="1" applyAlignment="1">
      <alignment wrapText="1"/>
    </xf>
    <xf numFmtId="49" fontId="68" fillId="0" borderId="26" xfId="0" applyNumberFormat="1" applyFont="1" applyFill="1" applyBorder="1" applyAlignment="1">
      <alignment wrapText="1"/>
    </xf>
    <xf numFmtId="4" fontId="68" fillId="0" borderId="36" xfId="49" applyNumberFormat="1" applyFont="1" applyFill="1" applyBorder="1" applyAlignment="1">
      <alignment wrapText="1"/>
    </xf>
    <xf numFmtId="49" fontId="68" fillId="0" borderId="42" xfId="0" applyNumberFormat="1" applyFont="1" applyFill="1" applyBorder="1" applyAlignment="1">
      <alignment wrapText="1"/>
    </xf>
    <xf numFmtId="49" fontId="68" fillId="0" borderId="36" xfId="0" applyNumberFormat="1" applyFont="1" applyFill="1" applyBorder="1" applyAlignment="1">
      <alignment wrapText="1"/>
    </xf>
    <xf numFmtId="4" fontId="67" fillId="33" borderId="37" xfId="49" applyNumberFormat="1" applyFont="1" applyFill="1" applyBorder="1" applyAlignment="1">
      <alignment wrapText="1"/>
    </xf>
    <xf numFmtId="0" fontId="67" fillId="33" borderId="42" xfId="0" applyFont="1" applyFill="1" applyBorder="1" applyAlignment="1">
      <alignment wrapText="1"/>
    </xf>
    <xf numFmtId="0" fontId="3" fillId="29" borderId="14" xfId="53" applyFont="1" applyFill="1" applyBorder="1" applyAlignment="1">
      <alignment vertical="top"/>
      <protection/>
    </xf>
    <xf numFmtId="0" fontId="67" fillId="33" borderId="38" xfId="0" applyFont="1" applyFill="1" applyBorder="1" applyAlignment="1">
      <alignment wrapText="1"/>
    </xf>
    <xf numFmtId="4" fontId="68" fillId="0" borderId="0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4" fontId="67" fillId="29" borderId="13" xfId="0" applyNumberFormat="1" applyFont="1" applyFill="1" applyBorder="1" applyAlignment="1">
      <alignment horizontal="left" vertical="center"/>
    </xf>
    <xf numFmtId="10" fontId="67" fillId="33" borderId="14" xfId="0" applyNumberFormat="1" applyFont="1" applyFill="1" applyBorder="1" applyAlignment="1">
      <alignment horizontal="right" wrapText="1"/>
    </xf>
    <xf numFmtId="0" fontId="67" fillId="33" borderId="18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/>
    </xf>
    <xf numFmtId="4" fontId="68" fillId="0" borderId="26" xfId="49" applyNumberFormat="1" applyFont="1" applyBorder="1" applyAlignment="1">
      <alignment/>
    </xf>
    <xf numFmtId="49" fontId="68" fillId="0" borderId="14" xfId="0" applyNumberFormat="1" applyFont="1" applyBorder="1" applyAlignment="1">
      <alignment/>
    </xf>
    <xf numFmtId="0" fontId="67" fillId="29" borderId="12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wrapText="1"/>
    </xf>
    <xf numFmtId="10" fontId="67" fillId="0" borderId="0" xfId="0" applyNumberFormat="1" applyFont="1" applyFill="1" applyBorder="1" applyAlignment="1">
      <alignment wrapText="1"/>
    </xf>
    <xf numFmtId="4" fontId="67" fillId="0" borderId="0" xfId="49" applyNumberFormat="1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2" fontId="67" fillId="29" borderId="12" xfId="49" applyNumberFormat="1" applyFont="1" applyFill="1" applyBorder="1" applyAlignment="1">
      <alignment horizontal="center" vertical="center" wrapText="1"/>
    </xf>
    <xf numFmtId="10" fontId="67" fillId="0" borderId="0" xfId="0" applyNumberFormat="1" applyFont="1" applyAlignment="1">
      <alignment/>
    </xf>
    <xf numFmtId="2" fontId="3" fillId="29" borderId="14" xfId="49" applyNumberFormat="1" applyFont="1" applyFill="1" applyBorder="1" applyAlignment="1">
      <alignment horizontal="center" vertical="top" wrapText="1"/>
    </xf>
    <xf numFmtId="10" fontId="68" fillId="0" borderId="0" xfId="0" applyNumberFormat="1" applyFont="1" applyBorder="1" applyAlignment="1">
      <alignment/>
    </xf>
    <xf numFmtId="10" fontId="68" fillId="0" borderId="0" xfId="49" applyNumberFormat="1" applyFont="1" applyBorder="1" applyAlignment="1">
      <alignment/>
    </xf>
    <xf numFmtId="4" fontId="67" fillId="33" borderId="36" xfId="0" applyNumberFormat="1" applyFont="1" applyFill="1" applyBorder="1" applyAlignment="1">
      <alignment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4" fontId="67" fillId="0" borderId="0" xfId="0" applyNumberFormat="1" applyFont="1" applyFill="1" applyBorder="1" applyAlignment="1">
      <alignment wrapText="1"/>
    </xf>
    <xf numFmtId="4" fontId="3" fillId="0" borderId="41" xfId="49" applyNumberFormat="1" applyFont="1" applyFill="1" applyBorder="1" applyAlignment="1">
      <alignment horizontal="center" vertical="top" wrapText="1"/>
    </xf>
    <xf numFmtId="4" fontId="68" fillId="0" borderId="0" xfId="49" applyNumberFormat="1" applyFont="1" applyFill="1" applyBorder="1" applyAlignment="1">
      <alignment/>
    </xf>
    <xf numFmtId="4" fontId="3" fillId="29" borderId="14" xfId="49" applyNumberFormat="1" applyFont="1" applyFill="1" applyBorder="1" applyAlignment="1">
      <alignment horizontal="center" vertical="top" wrapText="1"/>
    </xf>
    <xf numFmtId="10" fontId="67" fillId="33" borderId="13" xfId="0" applyNumberFormat="1" applyFont="1" applyFill="1" applyBorder="1" applyAlignment="1">
      <alignment horizontal="center"/>
    </xf>
    <xf numFmtId="0" fontId="76" fillId="33" borderId="13" xfId="0" applyFont="1" applyFill="1" applyBorder="1" applyAlignment="1">
      <alignment wrapText="1"/>
    </xf>
    <xf numFmtId="10" fontId="68" fillId="0" borderId="13" xfId="0" applyNumberFormat="1" applyFont="1" applyFill="1" applyBorder="1" applyAlignment="1">
      <alignment horizontal="right"/>
    </xf>
    <xf numFmtId="10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10" fontId="3" fillId="29" borderId="14" xfId="53" applyNumberFormat="1" applyFont="1" applyFill="1" applyBorder="1" applyAlignment="1">
      <alignment horizontal="center" vertical="top"/>
      <protection/>
    </xf>
    <xf numFmtId="4" fontId="68" fillId="0" borderId="0" xfId="49" applyNumberFormat="1" applyFont="1" applyBorder="1" applyAlignment="1">
      <alignment/>
    </xf>
    <xf numFmtId="10" fontId="68" fillId="0" borderId="0" xfId="0" applyNumberFormat="1" applyFont="1" applyBorder="1" applyAlignment="1">
      <alignment horizontal="center"/>
    </xf>
    <xf numFmtId="10" fontId="69" fillId="0" borderId="0" xfId="0" applyNumberFormat="1" applyFont="1" applyAlignment="1">
      <alignment/>
    </xf>
    <xf numFmtId="4" fontId="68" fillId="0" borderId="43" xfId="0" applyNumberFormat="1" applyFont="1" applyFill="1" applyBorder="1" applyAlignment="1">
      <alignment horizontal="right"/>
    </xf>
    <xf numFmtId="4" fontId="68" fillId="0" borderId="44" xfId="0" applyNumberFormat="1" applyFont="1" applyFill="1" applyBorder="1" applyAlignment="1">
      <alignment horizontal="right"/>
    </xf>
    <xf numFmtId="0" fontId="4" fillId="0" borderId="44" xfId="54" applyFont="1" applyBorder="1" applyAlignment="1">
      <alignment vertical="top" wrapText="1"/>
      <protection/>
    </xf>
    <xf numFmtId="0" fontId="4" fillId="0" borderId="44" xfId="54" applyNumberFormat="1" applyFont="1" applyFill="1" applyBorder="1" applyAlignment="1">
      <alignment horizontal="center" vertical="top"/>
      <protection/>
    </xf>
    <xf numFmtId="4" fontId="68" fillId="0" borderId="10" xfId="0" applyNumberFormat="1" applyFont="1" applyFill="1" applyBorder="1" applyAlignment="1">
      <alignment horizontal="right"/>
    </xf>
    <xf numFmtId="4" fontId="68" fillId="0" borderId="14" xfId="0" applyNumberFormat="1" applyFont="1" applyFill="1" applyBorder="1" applyAlignment="1">
      <alignment horizontal="right"/>
    </xf>
    <xf numFmtId="0" fontId="4" fillId="0" borderId="14" xfId="54" applyFont="1" applyBorder="1" applyAlignment="1">
      <alignment vertical="top" wrapText="1"/>
      <protection/>
    </xf>
    <xf numFmtId="0" fontId="4" fillId="0" borderId="14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3" fillId="0" borderId="14" xfId="54" applyNumberFormat="1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vertical="top" wrapText="1"/>
      <protection/>
    </xf>
    <xf numFmtId="0" fontId="67" fillId="29" borderId="16" xfId="0" applyFont="1" applyFill="1" applyBorder="1" applyAlignment="1">
      <alignment horizontal="center" vertical="center"/>
    </xf>
    <xf numFmtId="4" fontId="3" fillId="29" borderId="14" xfId="53" applyNumberFormat="1" applyFont="1" applyFill="1" applyBorder="1" applyAlignment="1">
      <alignment horizontal="center" vertical="top"/>
      <protection/>
    </xf>
    <xf numFmtId="4" fontId="67" fillId="33" borderId="14" xfId="0" applyNumberFormat="1" applyFont="1" applyFill="1" applyBorder="1" applyAlignment="1">
      <alignment horizontal="right"/>
    </xf>
    <xf numFmtId="0" fontId="76" fillId="33" borderId="14" xfId="0" applyFont="1" applyFill="1" applyBorder="1" applyAlignment="1">
      <alignment vertical="center"/>
    </xf>
    <xf numFmtId="0" fontId="73" fillId="33" borderId="14" xfId="54" applyFont="1" applyFill="1" applyBorder="1" applyAlignment="1" applyProtection="1">
      <alignment horizontal="center" vertical="top"/>
      <protection hidden="1"/>
    </xf>
    <xf numFmtId="4" fontId="77" fillId="0" borderId="14" xfId="0" applyNumberFormat="1" applyFont="1" applyFill="1" applyBorder="1" applyAlignment="1">
      <alignment horizontal="right" vertical="center"/>
    </xf>
    <xf numFmtId="0" fontId="77" fillId="0" borderId="14" xfId="0" applyFont="1" applyFill="1" applyBorder="1" applyAlignment="1">
      <alignment horizontal="left" vertical="center" indent="1"/>
    </xf>
    <xf numFmtId="0" fontId="71" fillId="0" borderId="27" xfId="54" applyFont="1" applyBorder="1" applyAlignment="1" applyProtection="1">
      <alignment horizontal="center" vertical="top"/>
      <protection hidden="1"/>
    </xf>
    <xf numFmtId="0" fontId="77" fillId="0" borderId="14" xfId="0" applyFont="1" applyFill="1" applyBorder="1" applyAlignment="1">
      <alignment horizontal="left" vertical="center" wrapText="1" indent="1"/>
    </xf>
    <xf numFmtId="0" fontId="68" fillId="0" borderId="14" xfId="0" applyFont="1" applyFill="1" applyBorder="1" applyAlignment="1" quotePrefix="1">
      <alignment horizontal="center"/>
    </xf>
    <xf numFmtId="0" fontId="68" fillId="0" borderId="14" xfId="0" applyFont="1" applyFill="1" applyBorder="1" applyAlignment="1">
      <alignment horizontal="center"/>
    </xf>
    <xf numFmtId="4" fontId="67" fillId="0" borderId="14" xfId="0" applyNumberFormat="1" applyFont="1" applyFill="1" applyBorder="1" applyAlignment="1">
      <alignment horizontal="right"/>
    </xf>
    <xf numFmtId="0" fontId="76" fillId="0" borderId="14" xfId="0" applyFont="1" applyFill="1" applyBorder="1" applyAlignment="1">
      <alignment vertical="center" wrapText="1"/>
    </xf>
    <xf numFmtId="0" fontId="71" fillId="0" borderId="14" xfId="54" applyFont="1" applyBorder="1" applyAlignment="1" applyProtection="1">
      <alignment horizontal="center" vertical="top"/>
      <protection hidden="1"/>
    </xf>
    <xf numFmtId="0" fontId="68" fillId="0" borderId="14" xfId="0" applyFont="1" applyBorder="1" applyAlignment="1">
      <alignment horizontal="center"/>
    </xf>
    <xf numFmtId="0" fontId="76" fillId="0" borderId="14" xfId="0" applyFont="1" applyFill="1" applyBorder="1" applyAlignment="1">
      <alignment vertical="center"/>
    </xf>
    <xf numFmtId="0" fontId="67" fillId="29" borderId="45" xfId="0" applyFont="1" applyFill="1" applyBorder="1" applyAlignment="1">
      <alignment horizontal="center" vertical="center"/>
    </xf>
    <xf numFmtId="0" fontId="68" fillId="0" borderId="34" xfId="0" applyFont="1" applyBorder="1" applyAlignment="1">
      <alignment/>
    </xf>
    <xf numFmtId="0" fontId="67" fillId="0" borderId="34" xfId="0" applyFont="1" applyBorder="1" applyAlignment="1">
      <alignment/>
    </xf>
    <xf numFmtId="0" fontId="3" fillId="29" borderId="35" xfId="53" applyFont="1" applyFill="1" applyBorder="1" applyAlignment="1">
      <alignment horizontal="center" vertical="top"/>
      <protection/>
    </xf>
    <xf numFmtId="0" fontId="3" fillId="29" borderId="46" xfId="53" applyFont="1" applyFill="1" applyBorder="1" applyAlignment="1">
      <alignment horizontal="left" vertical="top"/>
      <protection/>
    </xf>
    <xf numFmtId="0" fontId="3" fillId="29" borderId="47" xfId="53" applyFont="1" applyFill="1" applyBorder="1" applyAlignment="1">
      <alignment horizontal="left" vertical="top"/>
      <protection/>
    </xf>
    <xf numFmtId="4" fontId="68" fillId="0" borderId="34" xfId="0" applyNumberFormat="1" applyFont="1" applyBorder="1" applyAlignment="1">
      <alignment/>
    </xf>
    <xf numFmtId="0" fontId="3" fillId="29" borderId="46" xfId="53" applyFont="1" applyFill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left" indent="1"/>
      <protection/>
    </xf>
    <xf numFmtId="0" fontId="68" fillId="0" borderId="13" xfId="54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center"/>
      <protection/>
    </xf>
    <xf numFmtId="0" fontId="68" fillId="0" borderId="13" xfId="55" applyFont="1" applyFill="1" applyBorder="1" applyAlignment="1">
      <alignment horizontal="center"/>
      <protection/>
    </xf>
    <xf numFmtId="0" fontId="68" fillId="0" borderId="16" xfId="55" applyFont="1" applyFill="1" applyBorder="1" applyAlignment="1">
      <alignment horizontal="center"/>
      <protection/>
    </xf>
    <xf numFmtId="0" fontId="68" fillId="0" borderId="14" xfId="55" applyFont="1" applyFill="1" applyBorder="1" applyAlignment="1">
      <alignment horizontal="center"/>
      <protection/>
    </xf>
    <xf numFmtId="0" fontId="67" fillId="0" borderId="14" xfId="55" applyFont="1" applyFill="1" applyBorder="1">
      <alignment/>
      <protection/>
    </xf>
    <xf numFmtId="0" fontId="67" fillId="0" borderId="14" xfId="55" applyFont="1" applyFill="1" applyBorder="1" applyAlignment="1">
      <alignment horizontal="center"/>
      <protection/>
    </xf>
    <xf numFmtId="0" fontId="68" fillId="0" borderId="14" xfId="55" applyFont="1" applyFill="1" applyBorder="1" applyAlignment="1" quotePrefix="1">
      <alignment horizontal="center"/>
      <protection/>
    </xf>
    <xf numFmtId="0" fontId="67" fillId="0" borderId="14" xfId="55" applyFont="1" applyFill="1" applyBorder="1" applyAlignment="1" quotePrefix="1">
      <alignment horizontal="center"/>
      <protection/>
    </xf>
    <xf numFmtId="0" fontId="67" fillId="29" borderId="16" xfId="0" applyFont="1" applyFill="1" applyBorder="1" applyAlignment="1">
      <alignment horizontal="center" vertical="center" wrapText="1"/>
    </xf>
    <xf numFmtId="49" fontId="68" fillId="0" borderId="48" xfId="0" applyNumberFormat="1" applyFont="1" applyFill="1" applyBorder="1" applyAlignment="1">
      <alignment wrapText="1"/>
    </xf>
    <xf numFmtId="49" fontId="72" fillId="0" borderId="14" xfId="0" applyNumberFormat="1" applyFont="1" applyFill="1" applyBorder="1" applyAlignment="1">
      <alignment horizontal="center"/>
    </xf>
    <xf numFmtId="164" fontId="72" fillId="0" borderId="14" xfId="0" applyNumberFormat="1" applyFont="1" applyFill="1" applyBorder="1" applyAlignment="1">
      <alignment/>
    </xf>
    <xf numFmtId="49" fontId="68" fillId="0" borderId="14" xfId="0" applyNumberFormat="1" applyFont="1" applyFill="1" applyBorder="1" applyAlignment="1">
      <alignment horizontal="center"/>
    </xf>
    <xf numFmtId="164" fontId="68" fillId="0" borderId="14" xfId="0" applyNumberFormat="1" applyFont="1" applyFill="1" applyBorder="1" applyAlignment="1">
      <alignment/>
    </xf>
    <xf numFmtId="4" fontId="68" fillId="0" borderId="15" xfId="0" applyNumberFormat="1" applyFont="1" applyFill="1" applyBorder="1" applyAlignment="1">
      <alignment wrapText="1"/>
    </xf>
    <xf numFmtId="0" fontId="67" fillId="29" borderId="12" xfId="49" applyNumberFormat="1" applyFont="1" applyFill="1" applyBorder="1" applyAlignment="1">
      <alignment horizontal="center" vertical="center" wrapText="1"/>
    </xf>
    <xf numFmtId="4" fontId="67" fillId="29" borderId="12" xfId="49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wrapText="1"/>
    </xf>
    <xf numFmtId="164" fontId="72" fillId="0" borderId="45" xfId="0" applyNumberFormat="1" applyFont="1" applyFill="1" applyBorder="1" applyAlignment="1">
      <alignment/>
    </xf>
    <xf numFmtId="165" fontId="68" fillId="0" borderId="14" xfId="0" applyNumberFormat="1" applyFont="1" applyFill="1" applyBorder="1" applyAlignment="1">
      <alignment/>
    </xf>
    <xf numFmtId="164" fontId="68" fillId="0" borderId="45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70" fillId="0" borderId="14" xfId="0" applyNumberFormat="1" applyFont="1" applyFill="1" applyBorder="1" applyAlignment="1">
      <alignment/>
    </xf>
    <xf numFmtId="49" fontId="72" fillId="0" borderId="45" xfId="0" applyNumberFormat="1" applyFont="1" applyFill="1" applyBorder="1" applyAlignment="1">
      <alignment horizontal="center"/>
    </xf>
    <xf numFmtId="4" fontId="79" fillId="33" borderId="13" xfId="0" applyNumberFormat="1" applyFont="1" applyFill="1" applyBorder="1" applyAlignment="1">
      <alignment wrapText="1"/>
    </xf>
    <xf numFmtId="0" fontId="79" fillId="33" borderId="14" xfId="0" applyFont="1" applyFill="1" applyBorder="1" applyAlignment="1">
      <alignment wrapText="1"/>
    </xf>
    <xf numFmtId="4" fontId="79" fillId="33" borderId="14" xfId="0" applyNumberFormat="1" applyFont="1" applyFill="1" applyBorder="1" applyAlignment="1">
      <alignment wrapText="1"/>
    </xf>
    <xf numFmtId="4" fontId="67" fillId="29" borderId="12" xfId="54" applyNumberFormat="1" applyFont="1" applyFill="1" applyBorder="1" applyAlignment="1">
      <alignment horizontal="center" vertical="center" wrapText="1"/>
      <protection/>
    </xf>
    <xf numFmtId="0" fontId="72" fillId="0" borderId="14" xfId="0" applyFont="1" applyBorder="1" applyAlignment="1">
      <alignment wrapText="1"/>
    </xf>
    <xf numFmtId="0" fontId="72" fillId="0" borderId="14" xfId="0" applyFont="1" applyFill="1" applyBorder="1" applyAlignment="1">
      <alignment wrapText="1"/>
    </xf>
    <xf numFmtId="0" fontId="72" fillId="0" borderId="14" xfId="0" applyFont="1" applyBorder="1" applyAlignment="1">
      <alignment/>
    </xf>
    <xf numFmtId="164" fontId="78" fillId="0" borderId="45" xfId="0" applyNumberFormat="1" applyFont="1" applyFill="1" applyBorder="1" applyAlignment="1">
      <alignment/>
    </xf>
    <xf numFmtId="0" fontId="67" fillId="29" borderId="16" xfId="54" applyFont="1" applyFill="1" applyBorder="1" applyAlignment="1">
      <alignment horizontal="center" vertical="center" wrapText="1"/>
      <protection/>
    </xf>
    <xf numFmtId="0" fontId="79" fillId="33" borderId="16" xfId="0" applyFont="1" applyFill="1" applyBorder="1" applyAlignment="1">
      <alignment wrapText="1"/>
    </xf>
    <xf numFmtId="4" fontId="79" fillId="33" borderId="16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68" fillId="0" borderId="14" xfId="0" applyNumberFormat="1" applyFont="1" applyFill="1" applyBorder="1" applyAlignment="1">
      <alignment horizontal="left" wrapText="1"/>
    </xf>
    <xf numFmtId="4" fontId="68" fillId="0" borderId="14" xfId="0" applyNumberFormat="1" applyFont="1" applyFill="1" applyBorder="1" applyAlignment="1">
      <alignment horizontal="right" wrapText="1"/>
    </xf>
    <xf numFmtId="4" fontId="82" fillId="33" borderId="14" xfId="0" applyNumberFormat="1" applyFont="1" applyFill="1" applyBorder="1" applyAlignment="1">
      <alignment wrapText="1"/>
    </xf>
    <xf numFmtId="4" fontId="4" fillId="0" borderId="0" xfId="54" applyNumberFormat="1" applyFont="1" applyAlignment="1">
      <alignment vertical="top"/>
      <protection/>
    </xf>
    <xf numFmtId="0" fontId="3" fillId="0" borderId="0" xfId="54" applyFont="1" applyAlignment="1" applyProtection="1">
      <alignment horizontal="left" vertical="top" wrapText="1" indent="5"/>
      <protection locked="0"/>
    </xf>
    <xf numFmtId="0" fontId="3" fillId="29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0" fillId="35" borderId="14" xfId="0" applyFill="1" applyBorder="1" applyAlignment="1">
      <alignment vertical="top"/>
    </xf>
    <xf numFmtId="4" fontId="0" fillId="35" borderId="14" xfId="0" applyNumberFormat="1" applyFill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43" fontId="68" fillId="0" borderId="0" xfId="49" applyFont="1" applyFill="1" applyBorder="1" applyAlignment="1">
      <alignment wrapText="1"/>
    </xf>
    <xf numFmtId="43" fontId="68" fillId="0" borderId="14" xfId="49" applyFont="1" applyFill="1" applyBorder="1" applyAlignment="1">
      <alignment wrapText="1"/>
    </xf>
    <xf numFmtId="0" fontId="67" fillId="29" borderId="26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/>
    </xf>
    <xf numFmtId="0" fontId="67" fillId="33" borderId="16" xfId="0" applyFont="1" applyFill="1" applyBorder="1" applyAlignment="1">
      <alignment wrapText="1"/>
    </xf>
    <xf numFmtId="4" fontId="67" fillId="33" borderId="16" xfId="0" applyNumberFormat="1" applyFont="1" applyFill="1" applyBorder="1" applyAlignment="1">
      <alignment wrapText="1"/>
    </xf>
    <xf numFmtId="0" fontId="67" fillId="0" borderId="25" xfId="0" applyFont="1" applyFill="1" applyBorder="1" applyAlignment="1">
      <alignment wrapText="1"/>
    </xf>
    <xf numFmtId="4" fontId="67" fillId="0" borderId="25" xfId="0" applyNumberFormat="1" applyFont="1" applyFill="1" applyBorder="1" applyAlignment="1">
      <alignment wrapText="1"/>
    </xf>
    <xf numFmtId="4" fontId="0" fillId="0" borderId="25" xfId="0" applyNumberFormat="1" applyFill="1" applyBorder="1" applyAlignment="1">
      <alignment horizontal="right" vertical="top"/>
    </xf>
    <xf numFmtId="43" fontId="68" fillId="0" borderId="25" xfId="49" applyFont="1" applyFill="1" applyBorder="1" applyAlignment="1">
      <alignment wrapText="1"/>
    </xf>
    <xf numFmtId="0" fontId="68" fillId="0" borderId="25" xfId="0" applyFon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4" fontId="0" fillId="0" borderId="0" xfId="0" applyNumberFormat="1" applyAlignment="1">
      <alignment horizontal="center" vertical="top"/>
    </xf>
    <xf numFmtId="4" fontId="0" fillId="35" borderId="14" xfId="0" applyNumberFormat="1" applyFill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0" fontId="0" fillId="0" borderId="25" xfId="0" applyBorder="1" applyAlignment="1">
      <alignment vertical="top"/>
    </xf>
    <xf numFmtId="4" fontId="0" fillId="0" borderId="25" xfId="0" applyNumberFormat="1" applyBorder="1" applyAlignment="1">
      <alignment horizontal="right" vertical="top"/>
    </xf>
    <xf numFmtId="0" fontId="67" fillId="0" borderId="14" xfId="0" applyFont="1" applyFill="1" applyBorder="1" applyAlignment="1">
      <alignment horizontal="center" vertical="center"/>
    </xf>
    <xf numFmtId="43" fontId="3" fillId="0" borderId="25" xfId="49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/>
    </xf>
    <xf numFmtId="4" fontId="0" fillId="33" borderId="16" xfId="0" applyNumberForma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top"/>
    </xf>
    <xf numFmtId="4" fontId="0" fillId="33" borderId="14" xfId="0" applyNumberFormat="1" applyFill="1" applyBorder="1" applyAlignment="1">
      <alignment horizontal="center" vertical="top"/>
    </xf>
    <xf numFmtId="4" fontId="0" fillId="33" borderId="16" xfId="0" applyNumberFormat="1" applyFill="1" applyBorder="1" applyAlignment="1">
      <alignment horizontal="right" vertical="top"/>
    </xf>
    <xf numFmtId="4" fontId="68" fillId="0" borderId="0" xfId="0" applyNumberFormat="1" applyFont="1" applyFill="1" applyBorder="1" applyAlignment="1">
      <alignment horizontal="right" vertical="top"/>
    </xf>
    <xf numFmtId="0" fontId="68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vertical="top"/>
    </xf>
    <xf numFmtId="4" fontId="65" fillId="33" borderId="14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3" fillId="29" borderId="0" xfId="53" applyFont="1" applyFill="1" applyBorder="1" applyAlignment="1">
      <alignment horizontal="center" vertical="top" wrapText="1"/>
      <protection/>
    </xf>
    <xf numFmtId="0" fontId="67" fillId="0" borderId="14" xfId="54" applyFont="1" applyFill="1" applyBorder="1" applyAlignment="1">
      <alignment horizontal="center" vertical="center" wrapText="1"/>
      <protection/>
    </xf>
    <xf numFmtId="4" fontId="67" fillId="0" borderId="14" xfId="0" applyNumberFormat="1" applyFont="1" applyFill="1" applyBorder="1" applyAlignment="1">
      <alignment horizontal="center" vertical="center"/>
    </xf>
    <xf numFmtId="4" fontId="67" fillId="0" borderId="14" xfId="0" applyNumberFormat="1" applyFont="1" applyFill="1" applyBorder="1" applyAlignment="1" quotePrefix="1">
      <alignment horizontal="center" vertical="center"/>
    </xf>
    <xf numFmtId="4" fontId="0" fillId="36" borderId="14" xfId="0" applyNumberFormat="1" applyFill="1" applyBorder="1" applyAlignment="1">
      <alignment horizontal="right" vertical="top"/>
    </xf>
    <xf numFmtId="0" fontId="0" fillId="36" borderId="14" xfId="0" applyFill="1" applyBorder="1" applyAlignment="1">
      <alignment horizontal="center" vertical="top"/>
    </xf>
    <xf numFmtId="4" fontId="0" fillId="36" borderId="14" xfId="0" applyNumberFormat="1" applyFill="1" applyBorder="1" applyAlignment="1">
      <alignment horizontal="center" vertical="top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7" fillId="0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0" fillId="36" borderId="14" xfId="0" applyFill="1" applyBorder="1" applyAlignment="1">
      <alignment horizontal="left" vertical="top"/>
    </xf>
    <xf numFmtId="0" fontId="67" fillId="33" borderId="26" xfId="0" applyFont="1" applyFill="1" applyBorder="1" applyAlignment="1">
      <alignment horizontal="left" wrapText="1"/>
    </xf>
    <xf numFmtId="4" fontId="67" fillId="0" borderId="0" xfId="0" applyNumberFormat="1" applyFont="1" applyAlignment="1">
      <alignment horizontal="left"/>
    </xf>
    <xf numFmtId="4" fontId="68" fillId="0" borderId="0" xfId="0" applyNumberFormat="1" applyFont="1" applyAlignment="1">
      <alignment horizontal="left"/>
    </xf>
    <xf numFmtId="4" fontId="67" fillId="29" borderId="14" xfId="49" applyNumberFormat="1" applyFont="1" applyFill="1" applyBorder="1" applyAlignment="1">
      <alignment horizontal="left" vertical="center" wrapText="1"/>
    </xf>
    <xf numFmtId="4" fontId="67" fillId="29" borderId="14" xfId="0" applyNumberFormat="1" applyFont="1" applyFill="1" applyBorder="1" applyAlignment="1">
      <alignment horizontal="left" vertical="center"/>
    </xf>
    <xf numFmtId="4" fontId="67" fillId="0" borderId="14" xfId="49" applyNumberFormat="1" applyFont="1" applyFill="1" applyBorder="1" applyAlignment="1">
      <alignment horizontal="left" vertical="center" wrapText="1"/>
    </xf>
    <xf numFmtId="4" fontId="67" fillId="0" borderId="14" xfId="0" applyNumberFormat="1" applyFont="1" applyFill="1" applyBorder="1" applyAlignment="1">
      <alignment horizontal="left" vertical="center"/>
    </xf>
    <xf numFmtId="4" fontId="68" fillId="0" borderId="14" xfId="0" applyNumberFormat="1" applyFont="1" applyFill="1" applyBorder="1" applyAlignment="1">
      <alignment horizontal="left" wrapText="1"/>
    </xf>
    <xf numFmtId="4" fontId="67" fillId="33" borderId="13" xfId="49" applyNumberFormat="1" applyFont="1" applyFill="1" applyBorder="1" applyAlignment="1">
      <alignment horizontal="left" wrapText="1"/>
    </xf>
    <xf numFmtId="0" fontId="67" fillId="33" borderId="34" xfId="0" applyFont="1" applyFill="1" applyBorder="1" applyAlignment="1">
      <alignment wrapText="1"/>
    </xf>
    <xf numFmtId="0" fontId="67" fillId="33" borderId="49" xfId="0" applyFont="1" applyFill="1" applyBorder="1" applyAlignment="1">
      <alignment horizontal="left" wrapText="1"/>
    </xf>
    <xf numFmtId="164" fontId="0" fillId="0" borderId="45" xfId="0" applyNumberForma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0" fontId="79" fillId="33" borderId="38" xfId="0" applyFont="1" applyFill="1" applyBorder="1" applyAlignment="1">
      <alignment wrapText="1"/>
    </xf>
    <xf numFmtId="4" fontId="79" fillId="33" borderId="50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/>
    </xf>
    <xf numFmtId="49" fontId="72" fillId="0" borderId="48" xfId="0" applyNumberFormat="1" applyFont="1" applyFill="1" applyBorder="1" applyAlignment="1">
      <alignment wrapText="1"/>
    </xf>
    <xf numFmtId="4" fontId="79" fillId="33" borderId="38" xfId="0" applyNumberFormat="1" applyFont="1" applyFill="1" applyBorder="1" applyAlignment="1">
      <alignment wrapText="1"/>
    </xf>
    <xf numFmtId="10" fontId="79" fillId="33" borderId="38" xfId="0" applyNumberFormat="1" applyFont="1" applyFill="1" applyBorder="1" applyAlignment="1">
      <alignment wrapText="1"/>
    </xf>
    <xf numFmtId="10" fontId="79" fillId="33" borderId="14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0" fontId="72" fillId="0" borderId="14" xfId="60" applyNumberFormat="1" applyFont="1" applyFill="1" applyBorder="1" applyAlignment="1">
      <alignment wrapText="1"/>
    </xf>
    <xf numFmtId="49" fontId="72" fillId="0" borderId="13" xfId="0" applyNumberFormat="1" applyFont="1" applyFill="1" applyBorder="1" applyAlignment="1">
      <alignment wrapText="1"/>
    </xf>
    <xf numFmtId="4" fontId="79" fillId="33" borderId="41" xfId="0" applyNumberFormat="1" applyFont="1" applyFill="1" applyBorder="1" applyAlignment="1">
      <alignment wrapText="1"/>
    </xf>
    <xf numFmtId="49" fontId="65" fillId="0" borderId="45" xfId="0" applyNumberFormat="1" applyFont="1" applyFill="1" applyBorder="1" applyAlignment="1">
      <alignment horizontal="center"/>
    </xf>
    <xf numFmtId="164" fontId="65" fillId="0" borderId="45" xfId="0" applyNumberFormat="1" applyFont="1" applyFill="1" applyBorder="1" applyAlignment="1">
      <alignment/>
    </xf>
    <xf numFmtId="49" fontId="79" fillId="0" borderId="12" xfId="0" applyNumberFormat="1" applyFont="1" applyFill="1" applyBorder="1" applyAlignment="1">
      <alignment wrapText="1"/>
    </xf>
    <xf numFmtId="0" fontId="67" fillId="0" borderId="12" xfId="0" applyNumberFormat="1" applyFont="1" applyFill="1" applyBorder="1" applyAlignment="1">
      <alignment wrapText="1"/>
    </xf>
    <xf numFmtId="0" fontId="72" fillId="0" borderId="14" xfId="0" applyNumberFormat="1" applyFont="1" applyFill="1" applyBorder="1" applyAlignment="1">
      <alignment wrapText="1"/>
    </xf>
    <xf numFmtId="4" fontId="79" fillId="33" borderId="18" xfId="0" applyNumberFormat="1" applyFont="1" applyFill="1" applyBorder="1" applyAlignment="1">
      <alignment wrapText="1"/>
    </xf>
    <xf numFmtId="0" fontId="72" fillId="0" borderId="46" xfId="0" applyNumberFormat="1" applyFont="1" applyFill="1" applyBorder="1" applyAlignment="1">
      <alignment wrapText="1"/>
    </xf>
    <xf numFmtId="0" fontId="79" fillId="33" borderId="39" xfId="0" applyFont="1" applyFill="1" applyBorder="1" applyAlignment="1">
      <alignment wrapText="1"/>
    </xf>
    <xf numFmtId="0" fontId="72" fillId="0" borderId="48" xfId="0" applyFont="1" applyFill="1" applyBorder="1" applyAlignment="1">
      <alignment wrapText="1"/>
    </xf>
    <xf numFmtId="164" fontId="72" fillId="33" borderId="45" xfId="0" applyNumberFormat="1" applyFont="1" applyFill="1" applyBorder="1" applyAlignment="1">
      <alignment/>
    </xf>
    <xf numFmtId="4" fontId="72" fillId="33" borderId="51" xfId="0" applyNumberFormat="1" applyFont="1" applyFill="1" applyBorder="1" applyAlignment="1">
      <alignment wrapText="1"/>
    </xf>
    <xf numFmtId="164" fontId="0" fillId="33" borderId="14" xfId="0" applyNumberFormat="1" applyFill="1" applyBorder="1" applyAlignment="1">
      <alignment/>
    </xf>
    <xf numFmtId="0" fontId="79" fillId="37" borderId="18" xfId="0" applyFont="1" applyFill="1" applyBorder="1" applyAlignment="1">
      <alignment wrapText="1"/>
    </xf>
    <xf numFmtId="4" fontId="79" fillId="37" borderId="18" xfId="0" applyNumberFormat="1" applyFont="1" applyFill="1" applyBorder="1" applyAlignment="1">
      <alignment wrapText="1"/>
    </xf>
    <xf numFmtId="0" fontId="83" fillId="0" borderId="14" xfId="0" applyFont="1" applyBorder="1" applyAlignment="1">
      <alignment wrapText="1"/>
    </xf>
    <xf numFmtId="10" fontId="68" fillId="0" borderId="15" xfId="0" applyNumberFormat="1" applyFont="1" applyFill="1" applyBorder="1" applyAlignment="1">
      <alignment horizontal="right"/>
    </xf>
    <xf numFmtId="0" fontId="83" fillId="0" borderId="36" xfId="0" applyFont="1" applyBorder="1" applyAlignment="1">
      <alignment wrapText="1"/>
    </xf>
    <xf numFmtId="10" fontId="68" fillId="0" borderId="52" xfId="0" applyNumberFormat="1" applyFont="1" applyFill="1" applyBorder="1" applyAlignment="1">
      <alignment horizontal="right"/>
    </xf>
    <xf numFmtId="0" fontId="67" fillId="0" borderId="14" xfId="0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/>
    </xf>
    <xf numFmtId="0" fontId="84" fillId="33" borderId="14" xfId="0" applyFont="1" applyFill="1" applyBorder="1" applyAlignment="1">
      <alignment wrapText="1"/>
    </xf>
    <xf numFmtId="164" fontId="65" fillId="33" borderId="14" xfId="0" applyNumberFormat="1" applyFont="1" applyFill="1" applyBorder="1" applyAlignment="1">
      <alignment/>
    </xf>
    <xf numFmtId="0" fontId="83" fillId="0" borderId="14" xfId="0" applyFont="1" applyFill="1" applyBorder="1" applyAlignment="1">
      <alignment wrapText="1"/>
    </xf>
    <xf numFmtId="0" fontId="84" fillId="0" borderId="14" xfId="0" applyFont="1" applyFill="1" applyBorder="1" applyAlignment="1">
      <alignment wrapText="1"/>
    </xf>
    <xf numFmtId="164" fontId="65" fillId="0" borderId="14" xfId="0" applyNumberFormat="1" applyFont="1" applyFill="1" applyBorder="1" applyAlignment="1">
      <alignment/>
    </xf>
    <xf numFmtId="49" fontId="65" fillId="0" borderId="14" xfId="0" applyNumberFormat="1" applyFont="1" applyFill="1" applyBorder="1" applyAlignment="1">
      <alignment horizontal="center"/>
    </xf>
    <xf numFmtId="4" fontId="79" fillId="33" borderId="15" xfId="0" applyNumberFormat="1" applyFont="1" applyFill="1" applyBorder="1" applyAlignment="1">
      <alignment horizontal="right"/>
    </xf>
    <xf numFmtId="49" fontId="65" fillId="38" borderId="14" xfId="0" applyNumberFormat="1" applyFont="1" applyFill="1" applyBorder="1" applyAlignment="1">
      <alignment horizontal="center"/>
    </xf>
    <xf numFmtId="0" fontId="84" fillId="38" borderId="14" xfId="0" applyFont="1" applyFill="1" applyBorder="1" applyAlignment="1">
      <alignment wrapText="1"/>
    </xf>
    <xf numFmtId="164" fontId="65" fillId="38" borderId="14" xfId="0" applyNumberFormat="1" applyFont="1" applyFill="1" applyBorder="1" applyAlignment="1">
      <alignment/>
    </xf>
    <xf numFmtId="0" fontId="84" fillId="0" borderId="16" xfId="0" applyFont="1" applyBorder="1" applyAlignment="1">
      <alignment wrapText="1"/>
    </xf>
    <xf numFmtId="4" fontId="72" fillId="0" borderId="14" xfId="0" applyNumberFormat="1" applyFont="1" applyFill="1" applyBorder="1" applyAlignment="1">
      <alignment horizontal="right"/>
    </xf>
    <xf numFmtId="4" fontId="79" fillId="0" borderId="14" xfId="0" applyNumberFormat="1" applyFont="1" applyFill="1" applyBorder="1" applyAlignment="1">
      <alignment horizontal="right"/>
    </xf>
    <xf numFmtId="4" fontId="67" fillId="0" borderId="10" xfId="0" applyNumberFormat="1" applyFont="1" applyFill="1" applyBorder="1" applyAlignment="1">
      <alignment horizontal="right"/>
    </xf>
    <xf numFmtId="0" fontId="85" fillId="0" borderId="14" xfId="54" applyFont="1" applyBorder="1" applyAlignment="1" applyProtection="1">
      <alignment horizontal="center" vertical="top"/>
      <protection hidden="1"/>
    </xf>
    <xf numFmtId="0" fontId="80" fillId="0" borderId="26" xfId="0" applyFont="1" applyFill="1" applyBorder="1" applyAlignment="1">
      <alignment vertical="center"/>
    </xf>
    <xf numFmtId="4" fontId="79" fillId="0" borderId="14" xfId="0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0" fontId="81" fillId="0" borderId="34" xfId="0" applyFont="1" applyFill="1" applyBorder="1" applyAlignment="1">
      <alignment horizontal="left" vertical="center" wrapText="1" indent="1"/>
    </xf>
    <xf numFmtId="4" fontId="72" fillId="0" borderId="14" xfId="0" applyNumberFormat="1" applyFont="1" applyBorder="1" applyAlignment="1">
      <alignment/>
    </xf>
    <xf numFmtId="0" fontId="72" fillId="0" borderId="14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left" vertical="center" indent="1"/>
    </xf>
    <xf numFmtId="0" fontId="86" fillId="33" borderId="14" xfId="54" applyFont="1" applyFill="1" applyBorder="1" applyAlignment="1" applyProtection="1">
      <alignment horizontal="center" vertical="top"/>
      <protection hidden="1"/>
    </xf>
    <xf numFmtId="0" fontId="80" fillId="33" borderId="26" xfId="0" applyFont="1" applyFill="1" applyBorder="1" applyAlignment="1">
      <alignment vertical="center"/>
    </xf>
    <xf numFmtId="4" fontId="79" fillId="33" borderId="14" xfId="0" applyNumberFormat="1" applyFont="1" applyFill="1" applyBorder="1" applyAlignment="1">
      <alignment/>
    </xf>
    <xf numFmtId="4" fontId="67" fillId="33" borderId="47" xfId="0" applyNumberFormat="1" applyFont="1" applyFill="1" applyBorder="1" applyAlignment="1">
      <alignment wrapText="1"/>
    </xf>
    <xf numFmtId="43" fontId="68" fillId="0" borderId="0" xfId="49" applyFont="1" applyBorder="1" applyAlignment="1">
      <alignment wrapText="1"/>
    </xf>
    <xf numFmtId="4" fontId="0" fillId="0" borderId="27" xfId="0" applyNumberFormat="1" applyBorder="1" applyAlignment="1">
      <alignment horizontal="right" vertical="top"/>
    </xf>
    <xf numFmtId="0" fontId="87" fillId="0" borderId="0" xfId="0" applyFont="1" applyAlignment="1">
      <alignment vertical="center"/>
    </xf>
    <xf numFmtId="0" fontId="88" fillId="0" borderId="0" xfId="0" applyFont="1" applyAlignment="1">
      <alignment/>
    </xf>
    <xf numFmtId="4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3" fillId="0" borderId="0" xfId="54" applyFont="1" applyFill="1" applyBorder="1" applyAlignment="1">
      <alignment horizontal="left"/>
      <protection/>
    </xf>
    <xf numFmtId="4" fontId="68" fillId="0" borderId="15" xfId="54" applyNumberFormat="1" applyFont="1" applyFill="1" applyBorder="1" applyAlignment="1">
      <alignment horizontal="center" vertical="center" wrapText="1"/>
      <protection/>
    </xf>
    <xf numFmtId="4" fontId="67" fillId="0" borderId="13" xfId="54" applyNumberFormat="1" applyFont="1" applyFill="1" applyBorder="1" applyAlignment="1">
      <alignment horizontal="center" vertical="center" wrapText="1"/>
      <protection/>
    </xf>
    <xf numFmtId="4" fontId="68" fillId="0" borderId="17" xfId="54" applyNumberFormat="1" applyFont="1" applyFill="1" applyBorder="1" applyAlignment="1">
      <alignment horizontal="center" vertical="center" wrapText="1"/>
      <protection/>
    </xf>
    <xf numFmtId="4" fontId="68" fillId="0" borderId="14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9" fillId="0" borderId="13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/>
      <protection/>
    </xf>
    <xf numFmtId="0" fontId="11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left"/>
      <protection/>
    </xf>
    <xf numFmtId="0" fontId="12" fillId="0" borderId="13" xfId="54" applyFont="1" applyFill="1" applyBorder="1">
      <alignment/>
      <protection/>
    </xf>
    <xf numFmtId="0" fontId="12" fillId="0" borderId="13" xfId="54" applyFont="1" applyFill="1" applyBorder="1" applyAlignment="1">
      <alignment horizontal="center"/>
      <protection/>
    </xf>
    <xf numFmtId="0" fontId="12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wrapText="1"/>
      <protection/>
    </xf>
    <xf numFmtId="0" fontId="11" fillId="0" borderId="13" xfId="54" applyFont="1" applyFill="1" applyBorder="1" applyAlignment="1">
      <alignment wrapText="1"/>
      <protection/>
    </xf>
    <xf numFmtId="0" fontId="89" fillId="0" borderId="13" xfId="0" applyFont="1" applyBorder="1" applyAlignment="1">
      <alignment horizontal="justify" vertical="center" wrapText="1"/>
    </xf>
    <xf numFmtId="0" fontId="87" fillId="0" borderId="13" xfId="0" applyFont="1" applyBorder="1" applyAlignment="1">
      <alignment horizontal="justify" vertical="center" wrapText="1"/>
    </xf>
    <xf numFmtId="0" fontId="12" fillId="0" borderId="0" xfId="54" applyFont="1" applyFill="1" applyBorder="1" applyAlignment="1">
      <alignment horizontal="left" indent="1"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Fill="1" applyBorder="1">
      <alignment/>
      <protection/>
    </xf>
    <xf numFmtId="0" fontId="71" fillId="34" borderId="53" xfId="0" applyFont="1" applyFill="1" applyBorder="1" applyAlignment="1" applyProtection="1">
      <alignment horizontal="center" vertical="center"/>
      <protection locked="0"/>
    </xf>
    <xf numFmtId="0" fontId="71" fillId="34" borderId="54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>
      <alignment vertical="center"/>
    </xf>
    <xf numFmtId="0" fontId="3" fillId="33" borderId="27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left" vertical="top" wrapText="1" indent="1"/>
      <protection/>
    </xf>
    <xf numFmtId="0" fontId="2" fillId="0" borderId="0" xfId="54" applyFont="1" applyBorder="1" applyAlignment="1">
      <alignment horizontal="left" vertical="top" wrapText="1" indent="1"/>
      <protection/>
    </xf>
    <xf numFmtId="43" fontId="3" fillId="29" borderId="27" xfId="49" applyFont="1" applyFill="1" applyBorder="1" applyAlignment="1">
      <alignment horizontal="center" vertical="top" wrapText="1"/>
    </xf>
    <xf numFmtId="43" fontId="3" fillId="29" borderId="0" xfId="49" applyFont="1" applyFill="1" applyBorder="1" applyAlignment="1">
      <alignment horizontal="center" vertical="top" wrapText="1"/>
    </xf>
    <xf numFmtId="0" fontId="3" fillId="0" borderId="0" xfId="54" applyFont="1" applyAlignment="1" applyProtection="1">
      <alignment horizontal="center" vertical="top" wrapText="1"/>
      <protection locked="0"/>
    </xf>
    <xf numFmtId="0" fontId="4" fillId="0" borderId="0" xfId="54" applyFont="1" applyAlignment="1" applyProtection="1">
      <alignment horizontal="center" vertical="top" wrapText="1"/>
      <protection locked="0"/>
    </xf>
    <xf numFmtId="0" fontId="0" fillId="33" borderId="14" xfId="0" applyFill="1" applyBorder="1" applyAlignment="1">
      <alignment horizontal="center" vertical="top"/>
    </xf>
    <xf numFmtId="0" fontId="82" fillId="33" borderId="26" xfId="0" applyFont="1" applyFill="1" applyBorder="1" applyAlignment="1">
      <alignment horizontal="center" wrapText="1"/>
    </xf>
    <xf numFmtId="0" fontId="82" fillId="33" borderId="34" xfId="0" applyFont="1" applyFill="1" applyBorder="1" applyAlignment="1">
      <alignment horizontal="center" wrapText="1"/>
    </xf>
    <xf numFmtId="0" fontId="82" fillId="33" borderId="35" xfId="0" applyFont="1" applyFill="1" applyBorder="1" applyAlignment="1">
      <alignment horizontal="center" wrapText="1"/>
    </xf>
    <xf numFmtId="0" fontId="0" fillId="35" borderId="26" xfId="0" applyFill="1" applyBorder="1" applyAlignment="1">
      <alignment horizontal="center" vertical="top"/>
    </xf>
    <xf numFmtId="0" fontId="0" fillId="35" borderId="34" xfId="0" applyFill="1" applyBorder="1" applyAlignment="1">
      <alignment horizontal="center" vertical="top"/>
    </xf>
    <xf numFmtId="0" fontId="0" fillId="35" borderId="35" xfId="0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82" fillId="33" borderId="25" xfId="0" applyFont="1" applyFill="1" applyBorder="1" applyAlignment="1">
      <alignment horizontal="center" wrapText="1"/>
    </xf>
    <xf numFmtId="0" fontId="82" fillId="33" borderId="46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horizontal="center" vertical="top"/>
    </xf>
    <xf numFmtId="0" fontId="2" fillId="0" borderId="31" xfId="54" applyFont="1" applyFill="1" applyBorder="1" applyAlignment="1">
      <alignment horizontal="left" vertical="top" wrapText="1" indent="1"/>
      <protection/>
    </xf>
    <xf numFmtId="0" fontId="68" fillId="0" borderId="28" xfId="54" applyFont="1" applyFill="1" applyBorder="1" applyAlignment="1">
      <alignment horizontal="left" vertical="top" wrapText="1" indent="1"/>
      <protection/>
    </xf>
    <xf numFmtId="0" fontId="68" fillId="0" borderId="29" xfId="54" applyFont="1" applyFill="1" applyBorder="1" applyAlignment="1">
      <alignment horizontal="left" vertical="top" wrapText="1" indent="1"/>
      <protection/>
    </xf>
    <xf numFmtId="0" fontId="2" fillId="0" borderId="20" xfId="54" applyFont="1" applyFill="1" applyBorder="1" applyAlignment="1">
      <alignment horizontal="left" vertical="top" wrapText="1" indent="1"/>
      <protection/>
    </xf>
    <xf numFmtId="0" fontId="68" fillId="0" borderId="0" xfId="54" applyFont="1" applyFill="1" applyBorder="1" applyAlignment="1">
      <alignment horizontal="left" vertical="top" wrapText="1" indent="1"/>
      <protection/>
    </xf>
    <xf numFmtId="0" fontId="68" fillId="0" borderId="24" xfId="54" applyFont="1" applyFill="1" applyBorder="1" applyAlignment="1">
      <alignment horizontal="left" vertical="top" wrapText="1" indent="1"/>
      <protection/>
    </xf>
    <xf numFmtId="0" fontId="68" fillId="0" borderId="0" xfId="0" applyFont="1" applyAlignment="1">
      <alignment horizontal="justify"/>
    </xf>
    <xf numFmtId="0" fontId="68" fillId="0" borderId="0" xfId="0" applyFont="1" applyAlignment="1">
      <alignment horizontal="justify" vertical="center"/>
    </xf>
    <xf numFmtId="0" fontId="68" fillId="0" borderId="0" xfId="54" applyFont="1" applyBorder="1" applyAlignment="1">
      <alignment horizontal="left" vertical="top" wrapText="1" indent="1"/>
      <protection/>
    </xf>
    <xf numFmtId="0" fontId="68" fillId="0" borderId="24" xfId="54" applyFont="1" applyBorder="1" applyAlignment="1">
      <alignment horizontal="left" vertical="top" wrapText="1" indent="1"/>
      <protection/>
    </xf>
    <xf numFmtId="4" fontId="68" fillId="0" borderId="0" xfId="0" applyNumberFormat="1" applyFont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29" borderId="14" xfId="53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left" vertical="top" wrapText="1" indent="1"/>
      <protection/>
    </xf>
    <xf numFmtId="0" fontId="2" fillId="0" borderId="24" xfId="54" applyFont="1" applyFill="1" applyBorder="1" applyAlignment="1">
      <alignment horizontal="left" vertical="top" wrapText="1" indent="1"/>
      <protection/>
    </xf>
    <xf numFmtId="49" fontId="79" fillId="0" borderId="55" xfId="0" applyNumberFormat="1" applyFont="1" applyFill="1" applyBorder="1" applyAlignment="1">
      <alignment horizontal="center"/>
    </xf>
    <xf numFmtId="49" fontId="72" fillId="33" borderId="56" xfId="0" applyNumberFormat="1" applyFont="1" applyFill="1" applyBorder="1" applyAlignment="1">
      <alignment horizontal="center"/>
    </xf>
    <xf numFmtId="49" fontId="72" fillId="33" borderId="57" xfId="0" applyNumberFormat="1" applyFont="1" applyFill="1" applyBorder="1" applyAlignment="1">
      <alignment horizontal="center"/>
    </xf>
    <xf numFmtId="49" fontId="72" fillId="33" borderId="58" xfId="0" applyNumberFormat="1" applyFont="1" applyFill="1" applyBorder="1" applyAlignment="1">
      <alignment horizontal="center"/>
    </xf>
    <xf numFmtId="49" fontId="72" fillId="33" borderId="59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3" fillId="29" borderId="26" xfId="53" applyFont="1" applyFill="1" applyBorder="1" applyAlignment="1">
      <alignment horizontal="left" vertical="top"/>
      <protection/>
    </xf>
    <xf numFmtId="0" fontId="3" fillId="29" borderId="35" xfId="53" applyFont="1" applyFill="1" applyBorder="1" applyAlignment="1">
      <alignment horizontal="left" vertical="top"/>
      <protection/>
    </xf>
    <xf numFmtId="49" fontId="65" fillId="0" borderId="14" xfId="0" applyNumberFormat="1" applyFont="1" applyFill="1" applyBorder="1" applyAlignment="1">
      <alignment horizontal="center"/>
    </xf>
    <xf numFmtId="0" fontId="2" fillId="0" borderId="21" xfId="54" applyFont="1" applyBorder="1" applyAlignment="1">
      <alignment horizontal="left" vertical="top" wrapText="1" indent="1"/>
      <protection/>
    </xf>
    <xf numFmtId="0" fontId="68" fillId="0" borderId="30" xfId="54" applyFont="1" applyBorder="1" applyAlignment="1">
      <alignment horizontal="left" vertical="top" wrapText="1" indent="1"/>
      <protection/>
    </xf>
    <xf numFmtId="0" fontId="68" fillId="0" borderId="22" xfId="54" applyFont="1" applyBorder="1" applyAlignment="1">
      <alignment horizontal="left" vertical="top" wrapText="1" indent="1"/>
      <protection/>
    </xf>
    <xf numFmtId="0" fontId="3" fillId="28" borderId="20" xfId="54" applyFont="1" applyFill="1" applyBorder="1" applyAlignment="1">
      <alignment horizontal="left" vertical="center" wrapText="1"/>
      <protection/>
    </xf>
    <xf numFmtId="0" fontId="3" fillId="28" borderId="0" xfId="54" applyFont="1" applyFill="1" applyBorder="1" applyAlignment="1">
      <alignment horizontal="left" vertical="center" wrapText="1"/>
      <protection/>
    </xf>
    <xf numFmtId="0" fontId="3" fillId="0" borderId="41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28575</xdr:rowOff>
    </xdr:from>
    <xdr:to>
      <xdr:col>4</xdr:col>
      <xdr:colOff>790575</xdr:colOff>
      <xdr:row>21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514975" y="1943100"/>
          <a:ext cx="2676525" cy="1428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 contenido de las cuentas reflejadas 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cada una de las notas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es sólo para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ejemplificar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 número, nombre y concepto de la cuenta en particular dependerá de cada ente.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166</xdr:row>
      <xdr:rowOff>76200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4848225" y="291274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1333500</xdr:colOff>
      <xdr:row>7</xdr:row>
      <xdr:rowOff>133350</xdr:rowOff>
    </xdr:from>
    <xdr:ext cx="2933700" cy="942975"/>
    <xdr:sp>
      <xdr:nvSpPr>
        <xdr:cNvPr id="1" name="Rectángulo 1"/>
        <xdr:cNvSpPr>
          <a:spLocks/>
        </xdr:cNvSpPr>
      </xdr:nvSpPr>
      <xdr:spPr>
        <a:xfrm rot="19545175">
          <a:off x="2714625" y="12763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333375</xdr:rowOff>
    </xdr:from>
    <xdr:ext cx="2962275" cy="1790700"/>
    <xdr:sp>
      <xdr:nvSpPr>
        <xdr:cNvPr id="1" name="Rectángulo 1"/>
        <xdr:cNvSpPr>
          <a:spLocks/>
        </xdr:cNvSpPr>
      </xdr:nvSpPr>
      <xdr:spPr>
        <a:xfrm rot="20329194">
          <a:off x="4381500" y="1495425"/>
          <a:ext cx="29622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923925</xdr:colOff>
      <xdr:row>4</xdr:row>
      <xdr:rowOff>114300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2305050" y="68580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28575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1381125" y="7429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171450</xdr:colOff>
      <xdr:row>84</xdr:row>
      <xdr:rowOff>123825</xdr:rowOff>
    </xdr:from>
    <xdr:ext cx="2933700" cy="933450"/>
    <xdr:sp>
      <xdr:nvSpPr>
        <xdr:cNvPr id="2" name="Rectángulo 3"/>
        <xdr:cNvSpPr>
          <a:spLocks/>
        </xdr:cNvSpPr>
      </xdr:nvSpPr>
      <xdr:spPr>
        <a:xfrm>
          <a:off x="1552575" y="12220575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57150</xdr:colOff>
      <xdr:row>97</xdr:row>
      <xdr:rowOff>95250</xdr:rowOff>
    </xdr:from>
    <xdr:ext cx="2933700" cy="933450"/>
    <xdr:sp>
      <xdr:nvSpPr>
        <xdr:cNvPr id="3" name="Rectángulo 4"/>
        <xdr:cNvSpPr>
          <a:spLocks/>
        </xdr:cNvSpPr>
      </xdr:nvSpPr>
      <xdr:spPr>
        <a:xfrm>
          <a:off x="1438275" y="140970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385</xdr:row>
      <xdr:rowOff>38100</xdr:rowOff>
    </xdr:from>
    <xdr:ext cx="12182475" cy="1343025"/>
    <xdr:sp>
      <xdr:nvSpPr>
        <xdr:cNvPr id="1" name="Rectángulo 1"/>
        <xdr:cNvSpPr>
          <a:spLocks/>
        </xdr:cNvSpPr>
      </xdr:nvSpPr>
      <xdr:spPr>
        <a:xfrm rot="19154774">
          <a:off x="85725" y="72380475"/>
          <a:ext cx="121824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4</xdr:row>
      <xdr:rowOff>133350</xdr:rowOff>
    </xdr:from>
    <xdr:ext cx="2933700" cy="942975"/>
    <xdr:sp>
      <xdr:nvSpPr>
        <xdr:cNvPr id="1" name="Rectángulo 1"/>
        <xdr:cNvSpPr>
          <a:spLocks/>
        </xdr:cNvSpPr>
      </xdr:nvSpPr>
      <xdr:spPr>
        <a:xfrm rot="19667874">
          <a:off x="3086100" y="7048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8</xdr:row>
      <xdr:rowOff>28575</xdr:rowOff>
    </xdr:from>
    <xdr:ext cx="2933700" cy="942975"/>
    <xdr:sp>
      <xdr:nvSpPr>
        <xdr:cNvPr id="1" name="Rectángulo 1"/>
        <xdr:cNvSpPr>
          <a:spLocks/>
        </xdr:cNvSpPr>
      </xdr:nvSpPr>
      <xdr:spPr>
        <a:xfrm rot="19985225">
          <a:off x="2162175" y="13144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2047875</xdr:colOff>
      <xdr:row>4</xdr:row>
      <xdr:rowOff>85725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3429000" y="752475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1028700</xdr:colOff>
      <xdr:row>4</xdr:row>
      <xdr:rowOff>19050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2409825" y="68580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46</xdr:row>
      <xdr:rowOff>28575</xdr:rowOff>
    </xdr:from>
    <xdr:ext cx="2933700" cy="942975"/>
    <xdr:sp>
      <xdr:nvSpPr>
        <xdr:cNvPr id="1" name="Rectángulo 1"/>
        <xdr:cNvSpPr>
          <a:spLocks/>
        </xdr:cNvSpPr>
      </xdr:nvSpPr>
      <xdr:spPr>
        <a:xfrm>
          <a:off x="2676525" y="7000875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1190625</xdr:colOff>
      <xdr:row>56</xdr:row>
      <xdr:rowOff>95250</xdr:rowOff>
    </xdr:from>
    <xdr:ext cx="2933700" cy="933450"/>
    <xdr:sp>
      <xdr:nvSpPr>
        <xdr:cNvPr id="2" name="Rectángulo 2"/>
        <xdr:cNvSpPr>
          <a:spLocks/>
        </xdr:cNvSpPr>
      </xdr:nvSpPr>
      <xdr:spPr>
        <a:xfrm>
          <a:off x="2571750" y="8753475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1085850</xdr:colOff>
      <xdr:row>84</xdr:row>
      <xdr:rowOff>133350</xdr:rowOff>
    </xdr:from>
    <xdr:ext cx="2933700" cy="933450"/>
    <xdr:sp>
      <xdr:nvSpPr>
        <xdr:cNvPr id="3" name="Rectángulo 4"/>
        <xdr:cNvSpPr>
          <a:spLocks/>
        </xdr:cNvSpPr>
      </xdr:nvSpPr>
      <xdr:spPr>
        <a:xfrm>
          <a:off x="2466975" y="13535025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104775</xdr:rowOff>
    </xdr:from>
    <xdr:ext cx="2933700" cy="942975"/>
    <xdr:sp>
      <xdr:nvSpPr>
        <xdr:cNvPr id="1" name="Rectángulo 1"/>
        <xdr:cNvSpPr>
          <a:spLocks/>
        </xdr:cNvSpPr>
      </xdr:nvSpPr>
      <xdr:spPr>
        <a:xfrm rot="18955151">
          <a:off x="1762125" y="129540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SheetLayoutView="100" zoomScalePageLayoutView="0" workbookViewId="0" topLeftCell="A1">
      <pane ySplit="2" topLeftCell="A3" activePane="bottomLeft" state="frozen"/>
      <selection pane="topLeft" activeCell="A14" sqref="A14:B14"/>
      <selection pane="bottomLeft" activeCell="B10" sqref="B10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602" t="s">
        <v>133</v>
      </c>
      <c r="B1" s="603"/>
      <c r="C1" s="1"/>
    </row>
    <row r="2" spans="1:2" ht="15" customHeight="1">
      <c r="A2" s="171" t="s">
        <v>131</v>
      </c>
      <c r="B2" s="172" t="s">
        <v>132</v>
      </c>
    </row>
    <row r="3" spans="1:2" ht="11.25">
      <c r="A3" s="66"/>
      <c r="B3" s="70"/>
    </row>
    <row r="4" spans="1:2" ht="11.25">
      <c r="A4" s="67"/>
      <c r="B4" s="71" t="s">
        <v>137</v>
      </c>
    </row>
    <row r="5" spans="1:2" ht="11.25">
      <c r="A5" s="67"/>
      <c r="B5" s="71"/>
    </row>
    <row r="6" spans="1:2" ht="11.25">
      <c r="A6" s="67"/>
      <c r="B6" s="73" t="s">
        <v>0</v>
      </c>
    </row>
    <row r="7" spans="1:2" ht="11.25">
      <c r="A7" s="67" t="s">
        <v>1</v>
      </c>
      <c r="B7" s="72" t="s">
        <v>2</v>
      </c>
    </row>
    <row r="8" spans="1:2" ht="11.25">
      <c r="A8" s="67" t="s">
        <v>3</v>
      </c>
      <c r="B8" s="72" t="s">
        <v>4</v>
      </c>
    </row>
    <row r="9" spans="1:2" ht="11.25">
      <c r="A9" s="67" t="s">
        <v>5</v>
      </c>
      <c r="B9" s="72" t="s">
        <v>6</v>
      </c>
    </row>
    <row r="10" spans="1:2" ht="11.25">
      <c r="A10" s="67" t="s">
        <v>7</v>
      </c>
      <c r="B10" s="72" t="s">
        <v>8</v>
      </c>
    </row>
    <row r="11" spans="1:2" ht="11.25">
      <c r="A11" s="67" t="s">
        <v>9</v>
      </c>
      <c r="B11" s="72" t="s">
        <v>10</v>
      </c>
    </row>
    <row r="12" spans="1:2" ht="11.25">
      <c r="A12" s="67" t="s">
        <v>11</v>
      </c>
      <c r="B12" s="72" t="s">
        <v>12</v>
      </c>
    </row>
    <row r="13" spans="1:2" ht="11.25">
      <c r="A13" s="67" t="s">
        <v>13</v>
      </c>
      <c r="B13" s="72" t="s">
        <v>14</v>
      </c>
    </row>
    <row r="14" spans="1:2" ht="11.25">
      <c r="A14" s="67" t="s">
        <v>15</v>
      </c>
      <c r="B14" s="72" t="s">
        <v>16</v>
      </c>
    </row>
    <row r="15" spans="1:2" ht="11.25">
      <c r="A15" s="67" t="s">
        <v>17</v>
      </c>
      <c r="B15" s="72" t="s">
        <v>18</v>
      </c>
    </row>
    <row r="16" spans="1:2" ht="11.25">
      <c r="A16" s="67" t="s">
        <v>19</v>
      </c>
      <c r="B16" s="72" t="s">
        <v>20</v>
      </c>
    </row>
    <row r="17" spans="1:2" ht="11.25">
      <c r="A17" s="67" t="s">
        <v>21</v>
      </c>
      <c r="B17" s="72" t="s">
        <v>22</v>
      </c>
    </row>
    <row r="18" spans="1:2" ht="11.25">
      <c r="A18" s="67" t="s">
        <v>23</v>
      </c>
      <c r="B18" s="72" t="s">
        <v>24</v>
      </c>
    </row>
    <row r="19" spans="1:2" ht="11.25">
      <c r="A19" s="67" t="s">
        <v>25</v>
      </c>
      <c r="B19" s="72" t="s">
        <v>26</v>
      </c>
    </row>
    <row r="20" spans="1:2" ht="11.25">
      <c r="A20" s="67" t="s">
        <v>27</v>
      </c>
      <c r="B20" s="72" t="s">
        <v>28</v>
      </c>
    </row>
    <row r="21" spans="1:2" ht="11.25">
      <c r="A21" s="67" t="s">
        <v>229</v>
      </c>
      <c r="B21" s="72" t="s">
        <v>29</v>
      </c>
    </row>
    <row r="22" spans="1:2" ht="11.25">
      <c r="A22" s="67" t="s">
        <v>230</v>
      </c>
      <c r="B22" s="72" t="s">
        <v>30</v>
      </c>
    </row>
    <row r="23" spans="1:2" ht="11.25">
      <c r="A23" s="67" t="s">
        <v>231</v>
      </c>
      <c r="B23" s="72" t="s">
        <v>31</v>
      </c>
    </row>
    <row r="24" spans="1:2" ht="11.25">
      <c r="A24" s="67" t="s">
        <v>32</v>
      </c>
      <c r="B24" s="72" t="s">
        <v>33</v>
      </c>
    </row>
    <row r="25" spans="1:2" ht="11.25">
      <c r="A25" s="67" t="s">
        <v>34</v>
      </c>
      <c r="B25" s="72" t="s">
        <v>35</v>
      </c>
    </row>
    <row r="26" spans="1:2" ht="11.25">
      <c r="A26" s="67" t="s">
        <v>36</v>
      </c>
      <c r="B26" s="72" t="s">
        <v>37</v>
      </c>
    </row>
    <row r="27" spans="1:2" ht="11.25">
      <c r="A27" s="67" t="s">
        <v>38</v>
      </c>
      <c r="B27" s="72" t="s">
        <v>39</v>
      </c>
    </row>
    <row r="28" spans="1:2" ht="11.25">
      <c r="A28" s="67" t="s">
        <v>226</v>
      </c>
      <c r="B28" s="72" t="s">
        <v>227</v>
      </c>
    </row>
    <row r="29" spans="1:2" ht="11.25">
      <c r="A29" s="67"/>
      <c r="B29" s="72"/>
    </row>
    <row r="30" spans="1:2" ht="11.25">
      <c r="A30" s="67"/>
      <c r="B30" s="73"/>
    </row>
    <row r="31" spans="1:2" ht="11.25">
      <c r="A31" s="67" t="s">
        <v>141</v>
      </c>
      <c r="B31" s="72" t="s">
        <v>135</v>
      </c>
    </row>
    <row r="32" spans="1:2" ht="11.25">
      <c r="A32" s="67" t="s">
        <v>142</v>
      </c>
      <c r="B32" s="72" t="s">
        <v>136</v>
      </c>
    </row>
    <row r="33" spans="1:2" ht="11.25">
      <c r="A33" s="67"/>
      <c r="B33" s="72"/>
    </row>
    <row r="34" spans="1:2" ht="11.25">
      <c r="A34" s="67"/>
      <c r="B34" s="71" t="s">
        <v>138</v>
      </c>
    </row>
    <row r="35" spans="1:2" ht="11.25">
      <c r="A35" s="67" t="s">
        <v>140</v>
      </c>
      <c r="B35" s="72" t="s">
        <v>41</v>
      </c>
    </row>
    <row r="36" spans="1:2" ht="11.25">
      <c r="A36" s="67"/>
      <c r="B36" s="72" t="s">
        <v>42</v>
      </c>
    </row>
    <row r="37" spans="1:2" ht="12" thickBot="1">
      <c r="A37" s="68"/>
      <c r="B37" s="69"/>
    </row>
    <row r="39" spans="1:3" ht="11.25">
      <c r="A39" s="181" t="s">
        <v>236</v>
      </c>
      <c r="B39" s="182"/>
      <c r="C39" s="182"/>
    </row>
    <row r="40" spans="1:3" ht="11.25">
      <c r="A40" s="183"/>
      <c r="B40" s="182"/>
      <c r="C40" s="182"/>
    </row>
    <row r="41" spans="1:3" ht="11.25">
      <c r="A41" s="184"/>
      <c r="B41" s="185"/>
      <c r="C41" s="184"/>
    </row>
    <row r="42" spans="1:3" ht="11.25">
      <c r="A42" s="186"/>
      <c r="B42" s="184"/>
      <c r="C42" s="184"/>
    </row>
    <row r="43" spans="1:3" ht="11.25">
      <c r="A43" s="186"/>
      <c r="B43" s="184" t="s">
        <v>237</v>
      </c>
      <c r="C43" s="186" t="s">
        <v>237</v>
      </c>
    </row>
    <row r="44" spans="1:3" ht="22.5">
      <c r="A44" s="186"/>
      <c r="B44" s="191" t="s">
        <v>238</v>
      </c>
      <c r="C44" s="191" t="s">
        <v>238</v>
      </c>
    </row>
  </sheetData>
  <sheetProtection formatCells="0" formatColumns="0" formatRows="0" autoFilter="0" pivotTables="0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605" t="s">
        <v>143</v>
      </c>
      <c r="B2" s="60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607" t="s">
        <v>158</v>
      </c>
      <c r="B6" s="632"/>
      <c r="C6" s="632"/>
      <c r="D6" s="633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SheetLayoutView="100" zoomScalePageLayoutView="0" workbookViewId="0" topLeftCell="A1">
      <selection activeCell="C23" sqref="C23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5" customFormat="1" ht="11.25" customHeight="1">
      <c r="A1" s="14" t="s">
        <v>43</v>
      </c>
      <c r="B1" s="14"/>
      <c r="C1" s="283"/>
      <c r="D1" s="14"/>
      <c r="E1" s="14"/>
      <c r="F1" s="14"/>
      <c r="G1" s="284"/>
    </row>
    <row r="2" spans="1:7" s="255" customFormat="1" ht="11.25" customHeight="1">
      <c r="A2" s="14" t="s">
        <v>139</v>
      </c>
      <c r="B2" s="14"/>
      <c r="C2" s="283"/>
      <c r="D2" s="14"/>
      <c r="E2" s="14"/>
      <c r="F2" s="14"/>
      <c r="G2" s="14"/>
    </row>
    <row r="5" spans="1:7" ht="11.25" customHeight="1">
      <c r="A5" s="216" t="s">
        <v>295</v>
      </c>
      <c r="B5" s="216"/>
      <c r="G5" s="190" t="s">
        <v>294</v>
      </c>
    </row>
    <row r="6" spans="1:7" ht="11.25">
      <c r="A6" s="281"/>
      <c r="B6" s="281"/>
      <c r="C6" s="282"/>
      <c r="D6" s="281"/>
      <c r="E6" s="281"/>
      <c r="F6" s="281"/>
      <c r="G6" s="281"/>
    </row>
    <row r="7" spans="1:7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5" t="s">
        <v>293</v>
      </c>
      <c r="F7" s="226" t="s">
        <v>292</v>
      </c>
      <c r="G7" s="226" t="s">
        <v>291</v>
      </c>
    </row>
    <row r="8" spans="1:7" ht="11.25">
      <c r="A8" s="278"/>
      <c r="B8" s="278"/>
      <c r="C8" s="221"/>
      <c r="D8" s="280"/>
      <c r="E8" s="279"/>
      <c r="F8" s="278"/>
      <c r="G8" s="278"/>
    </row>
    <row r="9" spans="1:7" ht="11.25">
      <c r="A9" s="278"/>
      <c r="B9" s="278"/>
      <c r="C9" s="221"/>
      <c r="D9" s="279"/>
      <c r="E9" s="279"/>
      <c r="F9" s="278"/>
      <c r="G9" s="278"/>
    </row>
    <row r="10" spans="1:7" ht="11.25">
      <c r="A10" s="278"/>
      <c r="B10" s="278"/>
      <c r="C10" s="221"/>
      <c r="D10" s="279"/>
      <c r="E10" s="279"/>
      <c r="F10" s="278"/>
      <c r="G10" s="278"/>
    </row>
    <row r="11" spans="1:7" ht="11.25">
      <c r="A11" s="278"/>
      <c r="B11" s="278"/>
      <c r="C11" s="221"/>
      <c r="D11" s="279"/>
      <c r="E11" s="279"/>
      <c r="F11" s="278"/>
      <c r="G11" s="278"/>
    </row>
    <row r="12" spans="1:7" ht="11.25">
      <c r="A12" s="62"/>
      <c r="B12" s="62" t="s">
        <v>290</v>
      </c>
      <c r="C12" s="242">
        <f>SUM(C8:C11)</f>
        <v>0</v>
      </c>
      <c r="D12" s="62"/>
      <c r="E12" s="62"/>
      <c r="F12" s="62"/>
      <c r="G12" s="62"/>
    </row>
    <row r="16" spans="1:4" ht="15">
      <c r="A16" s="255" t="s">
        <v>236</v>
      </c>
      <c r="B16"/>
      <c r="D16" s="7"/>
    </row>
    <row r="17" spans="1:4" ht="15">
      <c r="A17" s="434"/>
      <c r="B17"/>
      <c r="D17" s="7"/>
    </row>
    <row r="18" spans="1:4" ht="12">
      <c r="A18" s="435" t="s">
        <v>743</v>
      </c>
      <c r="B18" s="435"/>
      <c r="D18" s="7"/>
    </row>
    <row r="19" spans="1:4" ht="12">
      <c r="A19" s="435" t="s">
        <v>744</v>
      </c>
      <c r="B19" s="435"/>
      <c r="D19" s="7"/>
    </row>
    <row r="20" spans="1:4" ht="12">
      <c r="A20" s="436"/>
      <c r="B20" s="435"/>
      <c r="D20" s="7"/>
    </row>
    <row r="21" spans="1:4" ht="12">
      <c r="A21" s="435"/>
      <c r="B21" s="435"/>
      <c r="D21" s="7"/>
    </row>
    <row r="22" spans="1:4" ht="12">
      <c r="A22" s="435" t="s">
        <v>745</v>
      </c>
      <c r="B22" s="435"/>
      <c r="D22" s="7"/>
    </row>
    <row r="23" spans="1:4" ht="12">
      <c r="A23" s="435" t="s">
        <v>746</v>
      </c>
      <c r="B23" s="435"/>
      <c r="D23" s="7"/>
    </row>
    <row r="24" spans="1:4" ht="11.25">
      <c r="A24" s="481"/>
      <c r="B24" s="482"/>
      <c r="C24" s="480"/>
      <c r="D24" s="480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605" t="s">
        <v>143</v>
      </c>
      <c r="B2" s="60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A16" sqref="A16:D2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7"/>
      <c r="D1" s="3"/>
      <c r="E1" s="5"/>
    </row>
    <row r="2" spans="1:5" ht="11.25">
      <c r="A2" s="3" t="s">
        <v>139</v>
      </c>
      <c r="B2" s="3"/>
      <c r="C2" s="247"/>
      <c r="D2" s="3"/>
      <c r="E2" s="3"/>
    </row>
    <row r="5" spans="1:5" ht="11.25" customHeight="1">
      <c r="A5" s="216" t="s">
        <v>299</v>
      </c>
      <c r="B5" s="216"/>
      <c r="E5" s="190" t="s">
        <v>298</v>
      </c>
    </row>
    <row r="6" spans="1:5" ht="11.25">
      <c r="A6" s="281"/>
      <c r="B6" s="281"/>
      <c r="C6" s="282"/>
      <c r="D6" s="281"/>
      <c r="E6" s="281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6" t="s">
        <v>297</v>
      </c>
    </row>
    <row r="8" spans="1:5" ht="11.25" customHeight="1">
      <c r="A8" s="280"/>
      <c r="B8" s="280"/>
      <c r="C8" s="252"/>
      <c r="D8" s="280"/>
      <c r="E8" s="280"/>
    </row>
    <row r="9" spans="1:5" ht="11.25" customHeight="1">
      <c r="A9" s="280"/>
      <c r="B9" s="280"/>
      <c r="C9" s="252"/>
      <c r="D9" s="280"/>
      <c r="E9" s="280"/>
    </row>
    <row r="10" spans="1:5" ht="11.25" customHeight="1">
      <c r="A10" s="280"/>
      <c r="B10" s="280"/>
      <c r="C10" s="252"/>
      <c r="D10" s="280"/>
      <c r="E10" s="280"/>
    </row>
    <row r="11" spans="1:5" ht="11.25">
      <c r="A11" s="280"/>
      <c r="B11" s="280"/>
      <c r="C11" s="252"/>
      <c r="D11" s="280"/>
      <c r="E11" s="280"/>
    </row>
    <row r="12" spans="1:5" ht="11.25">
      <c r="A12" s="251"/>
      <c r="B12" s="251" t="s">
        <v>296</v>
      </c>
      <c r="C12" s="250">
        <f>SUM(C8:C11)</f>
        <v>0</v>
      </c>
      <c r="D12" s="251"/>
      <c r="E12" s="251"/>
    </row>
    <row r="16" spans="1:4" ht="15">
      <c r="A16" s="255" t="s">
        <v>236</v>
      </c>
      <c r="B16"/>
      <c r="D16" s="7"/>
    </row>
    <row r="17" spans="1:4" ht="15">
      <c r="A17" s="434"/>
      <c r="B17"/>
      <c r="D17" s="7"/>
    </row>
    <row r="18" spans="1:4" ht="12">
      <c r="A18" s="435" t="s">
        <v>743</v>
      </c>
      <c r="B18" s="435"/>
      <c r="D18" s="7"/>
    </row>
    <row r="19" spans="1:4" ht="12">
      <c r="A19" s="435" t="s">
        <v>744</v>
      </c>
      <c r="B19" s="435"/>
      <c r="D19" s="7"/>
    </row>
    <row r="20" spans="1:4" ht="12">
      <c r="A20" s="436"/>
      <c r="B20" s="435"/>
      <c r="D20" s="7"/>
    </row>
    <row r="21" spans="1:4" ht="12">
      <c r="A21" s="435"/>
      <c r="B21" s="435"/>
      <c r="D21" s="7"/>
    </row>
    <row r="22" spans="1:4" ht="12">
      <c r="A22" s="435" t="s">
        <v>745</v>
      </c>
      <c r="B22" s="435"/>
      <c r="D22" s="7"/>
    </row>
    <row r="23" spans="1:4" ht="12">
      <c r="A23" s="435" t="s">
        <v>746</v>
      </c>
      <c r="B23" s="435"/>
      <c r="D23" s="7"/>
    </row>
    <row r="24" spans="1:4" ht="11.25">
      <c r="A24" s="481"/>
      <c r="B24" s="482"/>
      <c r="C24" s="480"/>
      <c r="D24" s="480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605" t="s">
        <v>143</v>
      </c>
      <c r="B2" s="60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1"/>
  <sheetViews>
    <sheetView zoomScaleSheetLayoutView="100" zoomScalePageLayoutView="0" workbookViewId="0" topLeftCell="A87">
      <selection activeCell="A100" sqref="A1:H100"/>
    </sheetView>
  </sheetViews>
  <sheetFormatPr defaultColWidth="11.421875" defaultRowHeight="15"/>
  <cols>
    <col min="1" max="1" width="20.7109375" style="89" customWidth="1"/>
    <col min="2" max="2" width="29.4218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7"/>
      <c r="D1" s="247"/>
      <c r="E1" s="247"/>
      <c r="F1" s="5"/>
    </row>
    <row r="2" spans="1:6" ht="11.25">
      <c r="A2" s="3" t="s">
        <v>139</v>
      </c>
      <c r="B2" s="3"/>
      <c r="C2" s="247"/>
      <c r="D2" s="247"/>
      <c r="E2" s="247"/>
      <c r="F2" s="239"/>
    </row>
    <row r="3" ht="11.25">
      <c r="F3" s="239"/>
    </row>
    <row r="4" ht="11.25">
      <c r="F4" s="239"/>
    </row>
    <row r="5" spans="1:6" ht="11.25" customHeight="1">
      <c r="A5" s="216" t="s">
        <v>315</v>
      </c>
      <c r="B5" s="216"/>
      <c r="C5" s="287"/>
      <c r="D5" s="287"/>
      <c r="E5" s="287"/>
      <c r="F5" s="266" t="s">
        <v>304</v>
      </c>
    </row>
    <row r="6" spans="1:6" ht="11.25">
      <c r="A6" s="290"/>
      <c r="B6" s="290"/>
      <c r="C6" s="287"/>
      <c r="D6" s="289"/>
      <c r="E6" s="289"/>
      <c r="F6" s="288"/>
    </row>
    <row r="7" spans="1:6" ht="15" customHeight="1">
      <c r="A7" s="227" t="s">
        <v>45</v>
      </c>
      <c r="B7" s="226" t="s">
        <v>46</v>
      </c>
      <c r="C7" s="426" t="s">
        <v>47</v>
      </c>
      <c r="D7" s="426" t="s">
        <v>48</v>
      </c>
      <c r="E7" s="426" t="s">
        <v>49</v>
      </c>
      <c r="F7" s="285" t="s">
        <v>303</v>
      </c>
    </row>
    <row r="8" spans="1:6" ht="12">
      <c r="A8" s="409" t="s">
        <v>662</v>
      </c>
      <c r="B8" s="222" t="s">
        <v>663</v>
      </c>
      <c r="C8" s="410">
        <v>959000</v>
      </c>
      <c r="D8" s="410">
        <v>959000</v>
      </c>
      <c r="E8" s="410">
        <v>0</v>
      </c>
      <c r="F8" s="221"/>
    </row>
    <row r="9" spans="1:6" ht="12">
      <c r="A9" s="409" t="s">
        <v>664</v>
      </c>
      <c r="B9" s="222" t="s">
        <v>665</v>
      </c>
      <c r="C9" s="410">
        <v>9484220.91</v>
      </c>
      <c r="D9" s="410">
        <v>11776740.41</v>
      </c>
      <c r="E9" s="410">
        <v>2292519.5</v>
      </c>
      <c r="F9" s="221"/>
    </row>
    <row r="10" spans="1:6" ht="12">
      <c r="A10" s="409" t="s">
        <v>666</v>
      </c>
      <c r="B10" s="222" t="s">
        <v>667</v>
      </c>
      <c r="C10" s="410">
        <v>6964584.67</v>
      </c>
      <c r="D10" s="410">
        <v>6964584.67</v>
      </c>
      <c r="E10" s="410">
        <v>0</v>
      </c>
      <c r="F10" s="221"/>
    </row>
    <row r="11" spans="1:6" ht="12">
      <c r="A11" s="409" t="s">
        <v>668</v>
      </c>
      <c r="B11" s="222" t="s">
        <v>669</v>
      </c>
      <c r="C11" s="410">
        <v>16063617.5</v>
      </c>
      <c r="D11" s="410">
        <v>14492592.67</v>
      </c>
      <c r="E11" s="410">
        <v>-1571024.83</v>
      </c>
      <c r="F11" s="221"/>
    </row>
    <row r="12" spans="1:6" ht="12">
      <c r="A12" s="409" t="s">
        <v>670</v>
      </c>
      <c r="B12" s="222" t="s">
        <v>671</v>
      </c>
      <c r="C12" s="410">
        <v>5860106.65</v>
      </c>
      <c r="D12" s="410">
        <v>3913785.14</v>
      </c>
      <c r="E12" s="410">
        <v>-1946321.51</v>
      </c>
      <c r="F12" s="221"/>
    </row>
    <row r="13" spans="1:6" ht="12">
      <c r="A13" s="409" t="s">
        <v>672</v>
      </c>
      <c r="B13" s="222" t="s">
        <v>673</v>
      </c>
      <c r="C13" s="410">
        <v>60850950.01</v>
      </c>
      <c r="D13" s="410">
        <v>60824109.01</v>
      </c>
      <c r="E13" s="410">
        <v>-26841</v>
      </c>
      <c r="F13" s="221"/>
    </row>
    <row r="14" spans="1:6" ht="12">
      <c r="A14" s="409" t="s">
        <v>674</v>
      </c>
      <c r="B14" s="222" t="s">
        <v>665</v>
      </c>
      <c r="C14" s="410">
        <v>111217.68</v>
      </c>
      <c r="D14" s="410">
        <v>111217.68</v>
      </c>
      <c r="E14" s="410">
        <v>0</v>
      </c>
      <c r="F14" s="221"/>
    </row>
    <row r="15" spans="1:6" ht="12">
      <c r="A15" s="409" t="s">
        <v>675</v>
      </c>
      <c r="B15" s="222" t="s">
        <v>676</v>
      </c>
      <c r="C15" s="410">
        <v>2800555.2</v>
      </c>
      <c r="D15" s="410">
        <v>2800555.2</v>
      </c>
      <c r="E15" s="410">
        <v>0</v>
      </c>
      <c r="F15" s="221"/>
    </row>
    <row r="16" spans="1:6" ht="12">
      <c r="A16" s="409" t="s">
        <v>677</v>
      </c>
      <c r="B16" s="222" t="s">
        <v>673</v>
      </c>
      <c r="C16" s="410">
        <v>313743.42</v>
      </c>
      <c r="D16" s="410">
        <v>313743.42</v>
      </c>
      <c r="E16" s="410">
        <v>0</v>
      </c>
      <c r="F16" s="221"/>
    </row>
    <row r="17" spans="1:6" ht="12">
      <c r="A17" s="409" t="s">
        <v>678</v>
      </c>
      <c r="B17" s="222" t="s">
        <v>679</v>
      </c>
      <c r="C17" s="410">
        <v>105085.2</v>
      </c>
      <c r="D17" s="410">
        <v>105085.2</v>
      </c>
      <c r="E17" s="410">
        <v>0</v>
      </c>
      <c r="F17" s="221"/>
    </row>
    <row r="18" spans="1:6" ht="12">
      <c r="A18" s="62"/>
      <c r="B18" s="62" t="s">
        <v>314</v>
      </c>
      <c r="C18" s="425">
        <f>SUM(C8:C17)</f>
        <v>103513081.24000001</v>
      </c>
      <c r="D18" s="425">
        <f>SUM(D8:D17)</f>
        <v>102261413.40000002</v>
      </c>
      <c r="E18" s="425">
        <f>SUM(E8:E17)</f>
        <v>-1251667.84</v>
      </c>
      <c r="F18" s="425"/>
    </row>
    <row r="19" spans="1:6" ht="11.25">
      <c r="A19" s="60"/>
      <c r="B19" s="60"/>
      <c r="C19" s="230"/>
      <c r="D19" s="230"/>
      <c r="E19" s="230"/>
      <c r="F19" s="60"/>
    </row>
    <row r="20" spans="1:6" ht="11.25">
      <c r="A20" s="60"/>
      <c r="B20" s="60"/>
      <c r="C20" s="230"/>
      <c r="D20" s="230"/>
      <c r="E20" s="230"/>
      <c r="F20" s="60"/>
    </row>
    <row r="21" spans="1:6" ht="11.25" customHeight="1">
      <c r="A21" s="216" t="s">
        <v>313</v>
      </c>
      <c r="B21" s="60"/>
      <c r="C21" s="287"/>
      <c r="D21" s="287"/>
      <c r="E21" s="287"/>
      <c r="F21" s="266" t="s">
        <v>304</v>
      </c>
    </row>
    <row r="22" spans="1:3" ht="12.75" customHeight="1">
      <c r="A22" s="274"/>
      <c r="B22" s="274"/>
      <c r="C22" s="228"/>
    </row>
    <row r="23" spans="1:6" ht="15" customHeight="1">
      <c r="A23" s="227" t="s">
        <v>45</v>
      </c>
      <c r="B23" s="226" t="s">
        <v>46</v>
      </c>
      <c r="C23" s="426" t="s">
        <v>47</v>
      </c>
      <c r="D23" s="426" t="s">
        <v>48</v>
      </c>
      <c r="E23" s="426" t="s">
        <v>49</v>
      </c>
      <c r="F23" s="285" t="s">
        <v>303</v>
      </c>
    </row>
    <row r="24" spans="1:6" ht="12">
      <c r="A24" s="409" t="s">
        <v>680</v>
      </c>
      <c r="B24" s="427" t="s">
        <v>681</v>
      </c>
      <c r="C24" s="410">
        <v>881930.17</v>
      </c>
      <c r="D24" s="410">
        <v>939760.29</v>
      </c>
      <c r="E24" s="410">
        <v>57830.12</v>
      </c>
      <c r="F24" s="410">
        <v>0</v>
      </c>
    </row>
    <row r="25" spans="1:6" ht="12">
      <c r="A25" s="409" t="s">
        <v>682</v>
      </c>
      <c r="B25" s="427" t="s">
        <v>683</v>
      </c>
      <c r="C25" s="410">
        <v>208624.8</v>
      </c>
      <c r="D25" s="410">
        <v>208624.8</v>
      </c>
      <c r="E25" s="410">
        <v>0</v>
      </c>
      <c r="F25" s="410">
        <v>0</v>
      </c>
    </row>
    <row r="26" spans="1:6" ht="12">
      <c r="A26" s="409" t="s">
        <v>684</v>
      </c>
      <c r="B26" s="427" t="s">
        <v>685</v>
      </c>
      <c r="C26" s="410">
        <v>3360637.03</v>
      </c>
      <c r="D26" s="410">
        <v>3574047.03</v>
      </c>
      <c r="E26" s="410">
        <v>213410</v>
      </c>
      <c r="F26" s="410">
        <v>0</v>
      </c>
    </row>
    <row r="27" spans="1:6" ht="12">
      <c r="A27" s="409" t="s">
        <v>686</v>
      </c>
      <c r="B27" s="427" t="s">
        <v>687</v>
      </c>
      <c r="C27" s="410">
        <v>197844.77</v>
      </c>
      <c r="D27" s="410">
        <v>226664.77</v>
      </c>
      <c r="E27" s="410">
        <v>28820</v>
      </c>
      <c r="F27" s="410">
        <v>0</v>
      </c>
    </row>
    <row r="28" spans="1:6" ht="12">
      <c r="A28" s="409" t="s">
        <v>688</v>
      </c>
      <c r="B28" s="427" t="s">
        <v>689</v>
      </c>
      <c r="C28" s="410">
        <v>169090.84</v>
      </c>
      <c r="D28" s="410">
        <v>223283.83</v>
      </c>
      <c r="E28" s="410">
        <v>54192.99</v>
      </c>
      <c r="F28" s="410">
        <v>0</v>
      </c>
    </row>
    <row r="29" spans="1:6" ht="12">
      <c r="A29" s="409" t="s">
        <v>690</v>
      </c>
      <c r="B29" s="427" t="s">
        <v>691</v>
      </c>
      <c r="C29" s="410">
        <v>376444.74</v>
      </c>
      <c r="D29" s="410">
        <v>376444.74</v>
      </c>
      <c r="E29" s="410">
        <v>0</v>
      </c>
      <c r="F29" s="410">
        <v>0</v>
      </c>
    </row>
    <row r="30" spans="1:6" ht="12">
      <c r="A30" s="409" t="s">
        <v>692</v>
      </c>
      <c r="B30" s="427" t="s">
        <v>693</v>
      </c>
      <c r="C30" s="410">
        <v>13958028.32</v>
      </c>
      <c r="D30" s="410">
        <v>14627808.32</v>
      </c>
      <c r="E30" s="410">
        <v>669780</v>
      </c>
      <c r="F30" s="410">
        <v>0</v>
      </c>
    </row>
    <row r="31" spans="1:6" ht="12">
      <c r="A31" s="409" t="s">
        <v>694</v>
      </c>
      <c r="B31" s="427" t="s">
        <v>695</v>
      </c>
      <c r="C31" s="410">
        <v>138325</v>
      </c>
      <c r="D31" s="410">
        <v>373325</v>
      </c>
      <c r="E31" s="410">
        <v>235000</v>
      </c>
      <c r="F31" s="410">
        <v>0</v>
      </c>
    </row>
    <row r="32" spans="1:6" ht="12">
      <c r="A32" s="409" t="s">
        <v>696</v>
      </c>
      <c r="B32" s="427" t="s">
        <v>697</v>
      </c>
      <c r="C32" s="410">
        <v>123599</v>
      </c>
      <c r="D32" s="410">
        <v>148589</v>
      </c>
      <c r="E32" s="410">
        <v>24990</v>
      </c>
      <c r="F32" s="410">
        <v>0</v>
      </c>
    </row>
    <row r="33" spans="1:6" ht="12">
      <c r="A33" s="409" t="s">
        <v>698</v>
      </c>
      <c r="B33" s="427" t="s">
        <v>699</v>
      </c>
      <c r="C33" s="410">
        <v>7770</v>
      </c>
      <c r="D33" s="410">
        <v>7770</v>
      </c>
      <c r="E33" s="410">
        <v>0</v>
      </c>
      <c r="F33" s="410">
        <v>0</v>
      </c>
    </row>
    <row r="34" spans="1:6" ht="12">
      <c r="A34" s="409" t="s">
        <v>700</v>
      </c>
      <c r="B34" s="427" t="s">
        <v>701</v>
      </c>
      <c r="C34" s="410">
        <v>3537856</v>
      </c>
      <c r="D34" s="410">
        <v>3577856</v>
      </c>
      <c r="E34" s="410">
        <v>40000</v>
      </c>
      <c r="F34" s="410">
        <v>0</v>
      </c>
    </row>
    <row r="35" spans="1:6" ht="12">
      <c r="A35" s="409" t="s">
        <v>702</v>
      </c>
      <c r="B35" s="427" t="s">
        <v>703</v>
      </c>
      <c r="C35" s="410">
        <v>25754.94</v>
      </c>
      <c r="D35" s="410">
        <v>40853.94</v>
      </c>
      <c r="E35" s="410">
        <v>15099</v>
      </c>
      <c r="F35" s="410">
        <v>0</v>
      </c>
    </row>
    <row r="36" spans="1:6" ht="12">
      <c r="A36" s="409" t="s">
        <v>704</v>
      </c>
      <c r="B36" s="427" t="s">
        <v>705</v>
      </c>
      <c r="C36" s="410">
        <v>176890.52</v>
      </c>
      <c r="D36" s="410">
        <v>259554.44</v>
      </c>
      <c r="E36" s="410">
        <v>82663.92</v>
      </c>
      <c r="F36" s="410">
        <v>0</v>
      </c>
    </row>
    <row r="37" spans="1:6" ht="12">
      <c r="A37" s="409" t="s">
        <v>706</v>
      </c>
      <c r="B37" s="427" t="s">
        <v>707</v>
      </c>
      <c r="C37" s="410">
        <v>620557.64</v>
      </c>
      <c r="D37" s="410">
        <v>620557.64</v>
      </c>
      <c r="E37" s="410">
        <v>0</v>
      </c>
      <c r="F37" s="410">
        <v>0</v>
      </c>
    </row>
    <row r="38" spans="1:6" ht="12">
      <c r="A38" s="409" t="s">
        <v>708</v>
      </c>
      <c r="B38" s="427" t="s">
        <v>709</v>
      </c>
      <c r="C38" s="410">
        <v>1104425.78</v>
      </c>
      <c r="D38" s="410">
        <v>1160163.96</v>
      </c>
      <c r="E38" s="410">
        <v>55738.18</v>
      </c>
      <c r="F38" s="410">
        <v>0</v>
      </c>
    </row>
    <row r="39" spans="1:6" ht="12">
      <c r="A39" s="409" t="s">
        <v>710</v>
      </c>
      <c r="B39" s="427" t="s">
        <v>711</v>
      </c>
      <c r="C39" s="410">
        <v>615533.67</v>
      </c>
      <c r="D39" s="410">
        <v>615533.67</v>
      </c>
      <c r="E39" s="410">
        <v>0</v>
      </c>
      <c r="F39" s="410">
        <v>0</v>
      </c>
    </row>
    <row r="40" spans="1:6" ht="12">
      <c r="A40" s="409" t="s">
        <v>712</v>
      </c>
      <c r="B40" s="427" t="s">
        <v>713</v>
      </c>
      <c r="C40" s="410">
        <v>302749</v>
      </c>
      <c r="D40" s="410">
        <v>302749</v>
      </c>
      <c r="E40" s="410">
        <v>0</v>
      </c>
      <c r="F40" s="410">
        <v>0</v>
      </c>
    </row>
    <row r="41" spans="1:6" ht="12">
      <c r="A41" s="409" t="s">
        <v>714</v>
      </c>
      <c r="B41" s="427" t="s">
        <v>715</v>
      </c>
      <c r="C41" s="410">
        <v>5450</v>
      </c>
      <c r="D41" s="410">
        <v>5450</v>
      </c>
      <c r="E41" s="410">
        <v>0</v>
      </c>
      <c r="F41" s="410">
        <v>0</v>
      </c>
    </row>
    <row r="42" spans="1:6" ht="12">
      <c r="A42" s="62"/>
      <c r="B42" s="424" t="s">
        <v>312</v>
      </c>
      <c r="C42" s="425">
        <f>SUM(C24:C41)</f>
        <v>25811512.220000006</v>
      </c>
      <c r="D42" s="425">
        <f>SUM(D24:D41)</f>
        <v>27289036.430000007</v>
      </c>
      <c r="E42" s="425">
        <f>SUM(E24:E41)</f>
        <v>1477524.2099999997</v>
      </c>
      <c r="F42" s="425"/>
    </row>
    <row r="43" spans="1:6" s="8" customFormat="1" ht="11.25">
      <c r="A43" s="59"/>
      <c r="B43" s="59"/>
      <c r="C43" s="11"/>
      <c r="D43" s="11"/>
      <c r="E43" s="11"/>
      <c r="F43" s="11"/>
    </row>
    <row r="44" spans="1:6" s="8" customFormat="1" ht="11.25">
      <c r="A44" s="59"/>
      <c r="B44" s="59"/>
      <c r="C44" s="11"/>
      <c r="D44" s="11"/>
      <c r="E44" s="11"/>
      <c r="F44" s="11"/>
    </row>
    <row r="45" spans="1:7" s="8" customFormat="1" ht="11.25" customHeight="1">
      <c r="A45" s="216" t="s">
        <v>311</v>
      </c>
      <c r="B45" s="216"/>
      <c r="C45" s="287"/>
      <c r="D45" s="287"/>
      <c r="E45" s="287"/>
      <c r="G45" s="266" t="s">
        <v>304</v>
      </c>
    </row>
    <row r="46" spans="1:6" s="8" customFormat="1" ht="11.25">
      <c r="A46" s="274"/>
      <c r="B46" s="274"/>
      <c r="C46" s="228"/>
      <c r="D46" s="7"/>
      <c r="E46" s="7"/>
      <c r="F46" s="89"/>
    </row>
    <row r="47" spans="1:8" s="8" customFormat="1" ht="27.75" customHeight="1">
      <c r="A47" s="227" t="s">
        <v>45</v>
      </c>
      <c r="B47" s="226" t="s">
        <v>46</v>
      </c>
      <c r="C47" s="286" t="s">
        <v>47</v>
      </c>
      <c r="D47" s="286" t="s">
        <v>48</v>
      </c>
      <c r="E47" s="286" t="s">
        <v>49</v>
      </c>
      <c r="F47" s="285" t="s">
        <v>303</v>
      </c>
      <c r="G47" s="285" t="s">
        <v>302</v>
      </c>
      <c r="H47" s="285" t="s">
        <v>301</v>
      </c>
    </row>
    <row r="48" spans="1:8" s="8" customFormat="1" ht="11.25">
      <c r="A48" s="222"/>
      <c r="B48" s="260"/>
      <c r="C48" s="221"/>
      <c r="D48" s="261"/>
      <c r="E48" s="261"/>
      <c r="F48" s="260"/>
      <c r="G48" s="260"/>
      <c r="H48" s="260"/>
    </row>
    <row r="49" spans="1:8" s="8" customFormat="1" ht="11.25">
      <c r="A49" s="222"/>
      <c r="B49" s="260"/>
      <c r="C49" s="221"/>
      <c r="D49" s="261"/>
      <c r="E49" s="261"/>
      <c r="F49" s="260"/>
      <c r="G49" s="260"/>
      <c r="H49" s="260"/>
    </row>
    <row r="50" spans="1:8" s="8" customFormat="1" ht="11.25">
      <c r="A50" s="222"/>
      <c r="B50" s="260"/>
      <c r="C50" s="221"/>
      <c r="D50" s="261"/>
      <c r="E50" s="261"/>
      <c r="F50" s="260"/>
      <c r="G50" s="260"/>
      <c r="H50" s="260"/>
    </row>
    <row r="51" spans="1:8" s="8" customFormat="1" ht="11.25">
      <c r="A51" s="222"/>
      <c r="B51" s="260"/>
      <c r="C51" s="221"/>
      <c r="D51" s="261"/>
      <c r="E51" s="261"/>
      <c r="F51" s="260"/>
      <c r="G51" s="260"/>
      <c r="H51" s="260"/>
    </row>
    <row r="52" spans="1:8" s="8" customFormat="1" ht="11.25">
      <c r="A52" s="62"/>
      <c r="B52" s="62" t="s">
        <v>310</v>
      </c>
      <c r="C52" s="242">
        <f>SUM(C48:C51)</f>
        <v>0</v>
      </c>
      <c r="D52" s="242">
        <f>SUM(D48:D51)</f>
        <v>0</v>
      </c>
      <c r="E52" s="242">
        <f>SUM(E48:E51)</f>
        <v>0</v>
      </c>
      <c r="F52" s="242"/>
      <c r="G52" s="242"/>
      <c r="H52" s="242"/>
    </row>
    <row r="53" spans="1:6" s="8" customFormat="1" ht="11.25">
      <c r="A53" s="15"/>
      <c r="B53" s="15"/>
      <c r="C53" s="16"/>
      <c r="D53" s="16"/>
      <c r="E53" s="16"/>
      <c r="F53" s="11"/>
    </row>
    <row r="55" spans="1:7" ht="11.25">
      <c r="A55" s="216" t="s">
        <v>309</v>
      </c>
      <c r="B55" s="216"/>
      <c r="C55" s="287"/>
      <c r="D55" s="287"/>
      <c r="E55" s="287"/>
      <c r="G55" s="266" t="s">
        <v>304</v>
      </c>
    </row>
    <row r="56" spans="1:8" ht="11.25">
      <c r="A56" s="274"/>
      <c r="B56" s="274"/>
      <c r="C56" s="228"/>
      <c r="H56" s="7"/>
    </row>
    <row r="57" spans="1:8" ht="27.75" customHeight="1">
      <c r="A57" s="227" t="s">
        <v>45</v>
      </c>
      <c r="B57" s="226" t="s">
        <v>46</v>
      </c>
      <c r="C57" s="286" t="s">
        <v>47</v>
      </c>
      <c r="D57" s="286" t="s">
        <v>48</v>
      </c>
      <c r="E57" s="286" t="s">
        <v>49</v>
      </c>
      <c r="F57" s="285" t="s">
        <v>303</v>
      </c>
      <c r="G57" s="285" t="s">
        <v>302</v>
      </c>
      <c r="H57" s="285" t="s">
        <v>301</v>
      </c>
    </row>
    <row r="58" spans="1:8" ht="11.25">
      <c r="A58" s="222"/>
      <c r="B58" s="260"/>
      <c r="C58" s="221"/>
      <c r="D58" s="261"/>
      <c r="E58" s="261"/>
      <c r="F58" s="260"/>
      <c r="G58" s="260"/>
      <c r="H58" s="260"/>
    </row>
    <row r="59" spans="1:8" ht="11.25">
      <c r="A59" s="222"/>
      <c r="B59" s="260"/>
      <c r="C59" s="221"/>
      <c r="D59" s="261"/>
      <c r="E59" s="261"/>
      <c r="F59" s="260"/>
      <c r="G59" s="260"/>
      <c r="H59" s="260"/>
    </row>
    <row r="60" spans="1:8" ht="11.25">
      <c r="A60" s="222"/>
      <c r="B60" s="260"/>
      <c r="C60" s="221"/>
      <c r="D60" s="261"/>
      <c r="E60" s="261"/>
      <c r="F60" s="260"/>
      <c r="G60" s="260"/>
      <c r="H60" s="260"/>
    </row>
    <row r="61" spans="1:8" ht="11.25">
      <c r="A61" s="222"/>
      <c r="B61" s="260"/>
      <c r="C61" s="221"/>
      <c r="D61" s="261"/>
      <c r="E61" s="261"/>
      <c r="F61" s="260"/>
      <c r="G61" s="260"/>
      <c r="H61" s="260"/>
    </row>
    <row r="62" spans="1:8" ht="11.25">
      <c r="A62" s="62"/>
      <c r="B62" s="62" t="s">
        <v>308</v>
      </c>
      <c r="C62" s="242">
        <f>SUM(C58:C61)</f>
        <v>0</v>
      </c>
      <c r="D62" s="242">
        <f>SUM(D58:D61)</f>
        <v>0</v>
      </c>
      <c r="E62" s="242">
        <f>SUM(E58:E61)</f>
        <v>0</v>
      </c>
      <c r="F62" s="242"/>
      <c r="G62" s="242"/>
      <c r="H62" s="242"/>
    </row>
    <row r="65" spans="1:7" ht="11.25">
      <c r="A65" s="216" t="s">
        <v>307</v>
      </c>
      <c r="B65" s="216"/>
      <c r="C65" s="287"/>
      <c r="D65" s="287"/>
      <c r="E65" s="287"/>
      <c r="G65" s="266" t="s">
        <v>304</v>
      </c>
    </row>
    <row r="66" spans="1:3" ht="11.25">
      <c r="A66" s="274"/>
      <c r="B66" s="274"/>
      <c r="C66" s="228"/>
    </row>
    <row r="67" spans="1:8" ht="27.75" customHeight="1">
      <c r="A67" s="227" t="s">
        <v>45</v>
      </c>
      <c r="B67" s="226" t="s">
        <v>46</v>
      </c>
      <c r="C67" s="426" t="s">
        <v>47</v>
      </c>
      <c r="D67" s="426" t="s">
        <v>48</v>
      </c>
      <c r="E67" s="286" t="s">
        <v>49</v>
      </c>
      <c r="F67" s="285" t="s">
        <v>303</v>
      </c>
      <c r="G67" s="285" t="s">
        <v>302</v>
      </c>
      <c r="H67" s="285" t="s">
        <v>301</v>
      </c>
    </row>
    <row r="68" spans="1:8" ht="12">
      <c r="A68" s="409" t="s">
        <v>716</v>
      </c>
      <c r="B68" s="427" t="s">
        <v>681</v>
      </c>
      <c r="C68" s="410">
        <v>-33844.72</v>
      </c>
      <c r="D68" s="410">
        <v>-33844.72</v>
      </c>
      <c r="E68" s="261"/>
      <c r="F68" s="260"/>
      <c r="G68" s="260"/>
      <c r="H68" s="260"/>
    </row>
    <row r="69" spans="1:8" ht="12">
      <c r="A69" s="409" t="s">
        <v>717</v>
      </c>
      <c r="B69" s="427" t="s">
        <v>683</v>
      </c>
      <c r="C69" s="410">
        <v>-637.5</v>
      </c>
      <c r="D69" s="410">
        <v>-637.5</v>
      </c>
      <c r="E69" s="261"/>
      <c r="F69" s="260"/>
      <c r="G69" s="260"/>
      <c r="H69" s="260"/>
    </row>
    <row r="70" spans="1:8" ht="12">
      <c r="A70" s="409" t="s">
        <v>718</v>
      </c>
      <c r="B70" s="427" t="s">
        <v>685</v>
      </c>
      <c r="C70" s="410">
        <v>-614559.98</v>
      </c>
      <c r="D70" s="410">
        <v>-614559.98</v>
      </c>
      <c r="E70" s="261"/>
      <c r="F70" s="260"/>
      <c r="G70" s="260"/>
      <c r="H70" s="260"/>
    </row>
    <row r="71" spans="1:8" ht="12">
      <c r="A71" s="409" t="s">
        <v>719</v>
      </c>
      <c r="B71" s="427" t="s">
        <v>687</v>
      </c>
      <c r="C71" s="410">
        <v>-17379.41</v>
      </c>
      <c r="D71" s="410">
        <v>-17379.41</v>
      </c>
      <c r="E71" s="261"/>
      <c r="F71" s="260"/>
      <c r="G71" s="260"/>
      <c r="H71" s="260"/>
    </row>
    <row r="72" spans="1:8" ht="12">
      <c r="A72" s="409" t="s">
        <v>720</v>
      </c>
      <c r="B72" s="427" t="s">
        <v>689</v>
      </c>
      <c r="C72" s="410">
        <v>-8309.51</v>
      </c>
      <c r="D72" s="410">
        <v>-8309.51</v>
      </c>
      <c r="E72" s="261"/>
      <c r="F72" s="260"/>
      <c r="G72" s="260"/>
      <c r="H72" s="260"/>
    </row>
    <row r="73" spans="1:8" ht="12">
      <c r="A73" s="409" t="s">
        <v>721</v>
      </c>
      <c r="B73" s="427" t="s">
        <v>691</v>
      </c>
      <c r="C73" s="410">
        <v>-69528.36</v>
      </c>
      <c r="D73" s="410">
        <v>-69528.36</v>
      </c>
      <c r="E73" s="261"/>
      <c r="F73" s="260"/>
      <c r="G73" s="260"/>
      <c r="H73" s="260"/>
    </row>
    <row r="74" spans="1:8" ht="12">
      <c r="A74" s="409" t="s">
        <v>722</v>
      </c>
      <c r="B74" s="427" t="s">
        <v>693</v>
      </c>
      <c r="C74" s="410">
        <v>-874266.67</v>
      </c>
      <c r="D74" s="410">
        <v>-874266.67</v>
      </c>
      <c r="E74" s="261"/>
      <c r="F74" s="260"/>
      <c r="G74" s="260"/>
      <c r="H74" s="260"/>
    </row>
    <row r="75" spans="1:8" ht="12">
      <c r="A75" s="409" t="s">
        <v>723</v>
      </c>
      <c r="B75" s="427" t="s">
        <v>697</v>
      </c>
      <c r="C75" s="410">
        <v>-64662.08</v>
      </c>
      <c r="D75" s="410">
        <v>-64662.08</v>
      </c>
      <c r="E75" s="261"/>
      <c r="F75" s="260"/>
      <c r="G75" s="260"/>
      <c r="H75" s="260"/>
    </row>
    <row r="76" spans="1:8" ht="12">
      <c r="A76" s="409" t="s">
        <v>724</v>
      </c>
      <c r="B76" s="427" t="s">
        <v>699</v>
      </c>
      <c r="C76" s="410">
        <v>-1683.5</v>
      </c>
      <c r="D76" s="410">
        <v>-1683.5</v>
      </c>
      <c r="E76" s="261"/>
      <c r="F76" s="260"/>
      <c r="G76" s="260"/>
      <c r="H76" s="260"/>
    </row>
    <row r="77" spans="1:8" ht="12">
      <c r="A77" s="409" t="s">
        <v>725</v>
      </c>
      <c r="B77" s="427" t="s">
        <v>701</v>
      </c>
      <c r="C77" s="410">
        <v>-36035.26</v>
      </c>
      <c r="D77" s="410">
        <v>-36035.26</v>
      </c>
      <c r="E77" s="261"/>
      <c r="F77" s="260"/>
      <c r="G77" s="260"/>
      <c r="H77" s="260"/>
    </row>
    <row r="78" spans="1:8" ht="12">
      <c r="A78" s="409" t="s">
        <v>726</v>
      </c>
      <c r="B78" s="427" t="s">
        <v>705</v>
      </c>
      <c r="C78" s="410">
        <v>-34937.5</v>
      </c>
      <c r="D78" s="410">
        <v>-34937.5</v>
      </c>
      <c r="E78" s="261"/>
      <c r="F78" s="260"/>
      <c r="G78" s="260"/>
      <c r="H78" s="260"/>
    </row>
    <row r="79" spans="1:8" ht="12">
      <c r="A79" s="409" t="s">
        <v>727</v>
      </c>
      <c r="B79" s="427" t="s">
        <v>709</v>
      </c>
      <c r="C79" s="410">
        <v>-106371.27</v>
      </c>
      <c r="D79" s="410">
        <v>-106371.27</v>
      </c>
      <c r="E79" s="261"/>
      <c r="F79" s="260"/>
      <c r="G79" s="260"/>
      <c r="H79" s="260"/>
    </row>
    <row r="80" spans="1:8" ht="12">
      <c r="A80" s="409" t="s">
        <v>728</v>
      </c>
      <c r="B80" s="427" t="s">
        <v>711</v>
      </c>
      <c r="C80" s="410">
        <v>-3747.5</v>
      </c>
      <c r="D80" s="410">
        <v>-3747.5</v>
      </c>
      <c r="E80" s="261"/>
      <c r="F80" s="260"/>
      <c r="G80" s="260"/>
      <c r="H80" s="260"/>
    </row>
    <row r="81" spans="1:8" ht="12">
      <c r="A81" s="62"/>
      <c r="B81" s="62" t="s">
        <v>306</v>
      </c>
      <c r="C81" s="425">
        <f>SUM(C68:C80)</f>
        <v>-1865963.26</v>
      </c>
      <c r="D81" s="425">
        <f>SUM(D68:D80)</f>
        <v>-1865963.26</v>
      </c>
      <c r="E81" s="425">
        <f>SUM(E68:E80)</f>
        <v>0</v>
      </c>
      <c r="F81" s="425"/>
      <c r="G81" s="242"/>
      <c r="H81" s="242"/>
    </row>
    <row r="84" spans="1:7" ht="11.25">
      <c r="A84" s="216" t="s">
        <v>305</v>
      </c>
      <c r="B84" s="216"/>
      <c r="C84" s="287"/>
      <c r="D84" s="287"/>
      <c r="E84" s="287"/>
      <c r="G84" s="266" t="s">
        <v>304</v>
      </c>
    </row>
    <row r="85" spans="1:3" ht="11.25">
      <c r="A85" s="274"/>
      <c r="B85" s="274"/>
      <c r="C85" s="228"/>
    </row>
    <row r="86" spans="1:8" ht="27.75" customHeight="1">
      <c r="A86" s="227" t="s">
        <v>45</v>
      </c>
      <c r="B86" s="226" t="s">
        <v>46</v>
      </c>
      <c r="C86" s="286" t="s">
        <v>47</v>
      </c>
      <c r="D86" s="286" t="s">
        <v>48</v>
      </c>
      <c r="E86" s="286" t="s">
        <v>49</v>
      </c>
      <c r="F86" s="285" t="s">
        <v>303</v>
      </c>
      <c r="G86" s="285" t="s">
        <v>302</v>
      </c>
      <c r="H86" s="285" t="s">
        <v>301</v>
      </c>
    </row>
    <row r="87" spans="1:8" ht="11.25">
      <c r="A87" s="222"/>
      <c r="B87" s="260"/>
      <c r="C87" s="221"/>
      <c r="D87" s="261"/>
      <c r="E87" s="261"/>
      <c r="F87" s="260"/>
      <c r="G87" s="260"/>
      <c r="H87" s="260"/>
    </row>
    <row r="88" spans="1:8" ht="11.25">
      <c r="A88" s="222"/>
      <c r="B88" s="260"/>
      <c r="C88" s="221"/>
      <c r="D88" s="261"/>
      <c r="E88" s="261"/>
      <c r="F88" s="260"/>
      <c r="G88" s="260"/>
      <c r="H88" s="260"/>
    </row>
    <row r="89" spans="1:8" ht="11.25">
      <c r="A89" s="222"/>
      <c r="B89" s="260"/>
      <c r="C89" s="221"/>
      <c r="D89" s="261"/>
      <c r="E89" s="261"/>
      <c r="F89" s="260"/>
      <c r="G89" s="260"/>
      <c r="H89" s="260"/>
    </row>
    <row r="90" spans="1:8" ht="11.25">
      <c r="A90" s="222"/>
      <c r="B90" s="260"/>
      <c r="C90" s="221"/>
      <c r="D90" s="261"/>
      <c r="E90" s="261"/>
      <c r="F90" s="260"/>
      <c r="G90" s="260"/>
      <c r="H90" s="260"/>
    </row>
    <row r="91" spans="1:8" ht="11.25">
      <c r="A91" s="62"/>
      <c r="B91" s="62" t="s">
        <v>300</v>
      </c>
      <c r="C91" s="242">
        <f>SUM(C87:C90)</f>
        <v>0</v>
      </c>
      <c r="D91" s="242">
        <f>SUM(D87:D90)</f>
        <v>0</v>
      </c>
      <c r="E91" s="242">
        <f>SUM(E87:E90)</f>
        <v>0</v>
      </c>
      <c r="F91" s="242"/>
      <c r="G91" s="242"/>
      <c r="H91" s="242"/>
    </row>
    <row r="93" spans="1:2" ht="15">
      <c r="A93" s="255" t="s">
        <v>236</v>
      </c>
      <c r="B93"/>
    </row>
    <row r="94" spans="1:2" ht="15">
      <c r="A94" s="434"/>
      <c r="B94"/>
    </row>
    <row r="95" spans="1:2" ht="12">
      <c r="A95" s="435" t="s">
        <v>743</v>
      </c>
      <c r="B95" s="435"/>
    </row>
    <row r="96" spans="1:2" ht="12">
      <c r="A96" s="435" t="s">
        <v>744</v>
      </c>
      <c r="B96" s="435"/>
    </row>
    <row r="97" spans="1:2" ht="12">
      <c r="A97" s="436"/>
      <c r="B97" s="435"/>
    </row>
    <row r="98" spans="1:2" ht="12">
      <c r="A98" s="435"/>
      <c r="B98" s="435"/>
    </row>
    <row r="99" spans="1:2" ht="12">
      <c r="A99" s="435" t="s">
        <v>745</v>
      </c>
      <c r="B99" s="435"/>
    </row>
    <row r="100" spans="1:2" ht="12">
      <c r="A100" s="435" t="s">
        <v>746</v>
      </c>
      <c r="B100" s="435"/>
    </row>
    <row r="101" spans="1:4" ht="11.25">
      <c r="A101" s="481"/>
      <c r="B101" s="482"/>
      <c r="C101" s="480"/>
      <c r="D101" s="480"/>
    </row>
  </sheetData>
  <sheetProtection/>
  <dataValidations count="8">
    <dataValidation allowBlank="1" showInputMessage="1" showErrorMessage="1" prompt="Importe final del periodo que corresponde la información financiera trimestral que se presenta." sqref="D7 D23 D47 D57 D67 D86"/>
    <dataValidation allowBlank="1" showInputMessage="1" showErrorMessage="1" prompt="Saldo al 31 de diciembre del año anterior del ejercio que se presenta." sqref="C7 C23 C47 C57 C67 C86"/>
    <dataValidation allowBlank="1" showInputMessage="1" showErrorMessage="1" prompt="Corresponde al número de la cuenta de acuerdo al Plan de Cuentas emitido por el CONAC (DOF 23/12/2015)." sqref="A7 A23 A47 A57 A67 A86"/>
    <dataValidation allowBlank="1" showInputMessage="1" showErrorMessage="1" prompt="Indicar la tasa de aplicación." sqref="H47 H57 H67 H86"/>
    <dataValidation allowBlank="1" showInputMessage="1" showErrorMessage="1" prompt="Indicar el método de depreciación." sqref="G47 G57 G67 G86"/>
    <dataValidation allowBlank="1" showInputMessage="1" showErrorMessage="1" prompt="Corresponde al nombre o descripción de la cuenta de acuerdo al Plan de Cuentas emitido por el CONAC." sqref="B7 B23 B47 B57 B67 B86"/>
    <dataValidation allowBlank="1" showInputMessage="1" showErrorMessage="1" prompt="Diferencia entre el saldo final y el inicial presentados." sqref="E7 E23 E47 E57 E67 E86"/>
    <dataValidation allowBlank="1" showInputMessage="1" showErrorMessage="1" prompt="Criterio para la aplicación de depreciación: anual, mensual, trimestral, etc." sqref="F7 F23 F86 F57 F67 F4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ignoredErrors>
    <ignoredError sqref="A8:A17 A24:B41 A68:A80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605" t="s">
        <v>143</v>
      </c>
      <c r="B2" s="606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100" zoomScalePageLayoutView="0" workbookViewId="0" topLeftCell="A17">
      <selection activeCell="A31" sqref="A1:G31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7"/>
      <c r="D1" s="247"/>
      <c r="E1" s="247"/>
      <c r="F1" s="5"/>
    </row>
    <row r="2" spans="1:5" ht="11.25" customHeight="1">
      <c r="A2" s="3" t="s">
        <v>139</v>
      </c>
      <c r="B2" s="3"/>
      <c r="C2" s="247"/>
      <c r="D2" s="247"/>
      <c r="E2" s="247"/>
    </row>
    <row r="3" spans="1:5" ht="11.25" customHeight="1">
      <c r="A3" s="3"/>
      <c r="B3" s="3"/>
      <c r="C3" s="247"/>
      <c r="D3" s="247"/>
      <c r="E3" s="247"/>
    </row>
    <row r="4" ht="11.25" customHeight="1"/>
    <row r="5" spans="1:6" ht="11.25" customHeight="1">
      <c r="A5" s="301" t="s">
        <v>323</v>
      </c>
      <c r="B5" s="301"/>
      <c r="C5" s="298"/>
      <c r="D5" s="298"/>
      <c r="E5" s="298"/>
      <c r="F5" s="190" t="s">
        <v>320</v>
      </c>
    </row>
    <row r="6" spans="1:5" s="8" customFormat="1" ht="11.25">
      <c r="A6" s="17"/>
      <c r="B6" s="17"/>
      <c r="C6" s="298"/>
      <c r="D6" s="298"/>
      <c r="E6" s="298"/>
    </row>
    <row r="7" spans="1:6" ht="15" customHeight="1">
      <c r="A7" s="227" t="s">
        <v>45</v>
      </c>
      <c r="B7" s="226" t="s">
        <v>46</v>
      </c>
      <c r="C7" s="426" t="s">
        <v>47</v>
      </c>
      <c r="D7" s="426" t="s">
        <v>48</v>
      </c>
      <c r="E7" s="426" t="s">
        <v>49</v>
      </c>
      <c r="F7" s="285" t="s">
        <v>303</v>
      </c>
    </row>
    <row r="8" spans="1:6" ht="12">
      <c r="A8" s="409" t="s">
        <v>729</v>
      </c>
      <c r="B8" s="428" t="s">
        <v>730</v>
      </c>
      <c r="C8" s="420">
        <v>34800</v>
      </c>
      <c r="D8" s="420">
        <v>330600</v>
      </c>
      <c r="E8" s="420">
        <v>295800</v>
      </c>
      <c r="F8" s="429"/>
    </row>
    <row r="9" spans="1:6" ht="12">
      <c r="A9" s="409" t="s">
        <v>731</v>
      </c>
      <c r="B9" s="428" t="s">
        <v>732</v>
      </c>
      <c r="C9" s="420">
        <v>551334</v>
      </c>
      <c r="D9" s="420">
        <v>551334</v>
      </c>
      <c r="E9" s="420">
        <v>0</v>
      </c>
      <c r="F9" s="429"/>
    </row>
    <row r="10" spans="1:6" ht="12">
      <c r="A10" s="424"/>
      <c r="B10" s="424" t="s">
        <v>322</v>
      </c>
      <c r="C10" s="425">
        <f>SUM(C8:C9)</f>
        <v>586134</v>
      </c>
      <c r="D10" s="425">
        <f>SUM(D8:D9)</f>
        <v>881934</v>
      </c>
      <c r="E10" s="425">
        <f>SUM(E8:E9)</f>
        <v>295800</v>
      </c>
      <c r="F10" s="424"/>
    </row>
    <row r="11" spans="1:6" ht="11.25">
      <c r="A11" s="60"/>
      <c r="B11" s="60"/>
      <c r="C11" s="230"/>
      <c r="D11" s="230"/>
      <c r="E11" s="230"/>
      <c r="F11" s="60"/>
    </row>
    <row r="12" spans="1:6" ht="11.25">
      <c r="A12" s="60"/>
      <c r="B12" s="60"/>
      <c r="C12" s="230"/>
      <c r="D12" s="230"/>
      <c r="E12" s="230"/>
      <c r="F12" s="60"/>
    </row>
    <row r="13" spans="1:6" ht="11.25" customHeight="1">
      <c r="A13" s="300" t="s">
        <v>321</v>
      </c>
      <c r="B13" s="299"/>
      <c r="C13" s="298"/>
      <c r="D13" s="298"/>
      <c r="E13" s="298"/>
      <c r="F13" s="190" t="s">
        <v>320</v>
      </c>
    </row>
    <row r="14" spans="1:5" ht="11.25">
      <c r="A14" s="281"/>
      <c r="B14" s="281"/>
      <c r="C14" s="282"/>
      <c r="D14" s="282"/>
      <c r="E14" s="282"/>
    </row>
    <row r="15" spans="1:6" ht="15" customHeight="1">
      <c r="A15" s="431" t="s">
        <v>45</v>
      </c>
      <c r="B15" s="373" t="s">
        <v>46</v>
      </c>
      <c r="C15" s="426" t="s">
        <v>47</v>
      </c>
      <c r="D15" s="426" t="s">
        <v>48</v>
      </c>
      <c r="E15" s="426" t="s">
        <v>49</v>
      </c>
      <c r="F15" s="285" t="s">
        <v>303</v>
      </c>
    </row>
    <row r="16" spans="1:6" ht="11.25" customHeight="1">
      <c r="A16" s="409" t="s">
        <v>733</v>
      </c>
      <c r="B16" s="428" t="s">
        <v>734</v>
      </c>
      <c r="C16" s="420">
        <v>-7540.01</v>
      </c>
      <c r="D16" s="420">
        <v>-7540.01</v>
      </c>
      <c r="E16" s="420">
        <v>0</v>
      </c>
      <c r="F16" s="420">
        <v>0</v>
      </c>
    </row>
    <row r="17" spans="1:6" ht="11.25" customHeight="1">
      <c r="A17" s="409" t="s">
        <v>735</v>
      </c>
      <c r="B17" s="428" t="s">
        <v>736</v>
      </c>
      <c r="C17" s="420">
        <v>-41657.94</v>
      </c>
      <c r="D17" s="420">
        <v>-41657.94</v>
      </c>
      <c r="E17" s="420">
        <v>0</v>
      </c>
      <c r="F17" s="420">
        <v>0</v>
      </c>
    </row>
    <row r="18" spans="1:6" ht="12">
      <c r="A18" s="424"/>
      <c r="B18" s="424" t="s">
        <v>319</v>
      </c>
      <c r="C18" s="425">
        <f>SUM(C16:C17)</f>
        <v>-49197.950000000004</v>
      </c>
      <c r="D18" s="425">
        <f>SUM(D16:D17)</f>
        <v>-49197.950000000004</v>
      </c>
      <c r="E18" s="425">
        <f>SUM(E16:E17)</f>
        <v>0</v>
      </c>
      <c r="F18" s="424"/>
    </row>
    <row r="19" spans="1:6" ht="11.25">
      <c r="A19" s="60"/>
      <c r="B19" s="60"/>
      <c r="C19" s="230"/>
      <c r="D19" s="230"/>
      <c r="E19" s="230"/>
      <c r="F19" s="60"/>
    </row>
    <row r="20" spans="1:6" ht="11.25">
      <c r="A20" s="60"/>
      <c r="B20" s="60"/>
      <c r="C20" s="230"/>
      <c r="D20" s="230"/>
      <c r="E20" s="230"/>
      <c r="F20" s="60"/>
    </row>
    <row r="21" spans="1:6" ht="11.25" customHeight="1">
      <c r="A21" s="297" t="s">
        <v>318</v>
      </c>
      <c r="B21" s="296"/>
      <c r="C21" s="295"/>
      <c r="D21" s="295"/>
      <c r="E21" s="287"/>
      <c r="F21" s="266" t="s">
        <v>317</v>
      </c>
    </row>
    <row r="22" spans="1:3" ht="11.25">
      <c r="A22" s="274"/>
      <c r="B22" s="274"/>
      <c r="C22" s="228"/>
    </row>
    <row r="23" spans="1:6" ht="15" customHeight="1">
      <c r="A23" s="227" t="s">
        <v>45</v>
      </c>
      <c r="B23" s="226" t="s">
        <v>46</v>
      </c>
      <c r="C23" s="286" t="s">
        <v>47</v>
      </c>
      <c r="D23" s="286" t="s">
        <v>48</v>
      </c>
      <c r="E23" s="286" t="s">
        <v>49</v>
      </c>
      <c r="F23" s="285" t="s">
        <v>303</v>
      </c>
    </row>
    <row r="24" spans="1:6" ht="12">
      <c r="A24" s="422" t="s">
        <v>737</v>
      </c>
      <c r="B24" s="428" t="s">
        <v>738</v>
      </c>
      <c r="C24" s="430">
        <v>566803.56</v>
      </c>
      <c r="D24" s="430">
        <v>566803.56</v>
      </c>
      <c r="E24" s="430">
        <v>0</v>
      </c>
      <c r="F24" s="429"/>
    </row>
    <row r="25" spans="1:6" ht="12">
      <c r="A25" s="432"/>
      <c r="B25" s="432" t="s">
        <v>316</v>
      </c>
      <c r="C25" s="433">
        <f>SUM(C24:C24)</f>
        <v>566803.56</v>
      </c>
      <c r="D25" s="433">
        <f>SUM(D24:D24)</f>
        <v>566803.56</v>
      </c>
      <c r="E25" s="433">
        <f>SUM(E24:E24)</f>
        <v>0</v>
      </c>
      <c r="F25" s="433"/>
    </row>
    <row r="26" spans="1:6" ht="11.25">
      <c r="A26" s="293"/>
      <c r="B26" s="291"/>
      <c r="C26" s="292"/>
      <c r="D26" s="292"/>
      <c r="E26" s="292"/>
      <c r="F26" s="291"/>
    </row>
    <row r="28" spans="1:2" ht="15">
      <c r="A28" s="255" t="s">
        <v>236</v>
      </c>
      <c r="B28"/>
    </row>
    <row r="29" spans="1:2" ht="15">
      <c r="A29" s="434"/>
      <c r="B29"/>
    </row>
    <row r="30" spans="1:3" ht="12">
      <c r="A30" s="435" t="s">
        <v>739</v>
      </c>
      <c r="C30" s="435" t="s">
        <v>740</v>
      </c>
    </row>
    <row r="31" spans="1:4" ht="12">
      <c r="A31" s="604" t="s">
        <v>741</v>
      </c>
      <c r="B31" s="604"/>
      <c r="C31" s="634" t="s">
        <v>742</v>
      </c>
      <c r="D31" s="634"/>
    </row>
    <row r="32" spans="1:2" ht="12">
      <c r="A32" s="604"/>
      <c r="B32" s="604"/>
    </row>
  </sheetData>
  <sheetProtection/>
  <mergeCells count="3">
    <mergeCell ref="A31:B31"/>
    <mergeCell ref="A32:B32"/>
    <mergeCell ref="C31:D31"/>
  </mergeCells>
  <dataValidations count="6">
    <dataValidation allowBlank="1" showInputMessage="1" showErrorMessage="1" prompt="Importe final del periodo que corresponde la información financiera trimestral que se presenta." sqref="D7 D15 D23"/>
    <dataValidation allowBlank="1" showInputMessage="1" showErrorMessage="1" prompt="Saldo al 31 de diciembre del año anterior del ejercio que se presenta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Indicar el medio como se está amortizando el intangible, por tiempo, por uso." sqref="F7 F23 F15"/>
    <dataValidation allowBlank="1" showInputMessage="1" showErrorMessage="1" prompt="Diferencia entre el saldo final y el inicial presentados." sqref="E7 E23 E15"/>
    <dataValidation allowBlank="1" showInputMessage="1" showErrorMessage="1" prompt="Corresponde al nombre o descripción de la cuenta de acuerdo al Plan de Cuentas emitido por el CONAC." sqref="B7 B23 B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  <ignoredErrors>
    <ignoredError sqref="A8:A9 A16:A17 A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605" t="s">
        <v>143</v>
      </c>
      <c r="B2" s="606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zoomScalePageLayoutView="0" workbookViewId="0" topLeftCell="A1">
      <selection activeCell="A10" sqref="A10:D18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0:17" ht="11.25">
      <c r="J6" s="630"/>
      <c r="K6" s="630"/>
      <c r="L6" s="630"/>
      <c r="M6" s="630"/>
      <c r="N6" s="630"/>
      <c r="O6" s="630"/>
      <c r="P6" s="630"/>
      <c r="Q6" s="630"/>
    </row>
    <row r="7" ht="11.25">
      <c r="A7" s="3" t="s">
        <v>52</v>
      </c>
    </row>
    <row r="8" spans="1:8" ht="52.5" customHeight="1">
      <c r="A8" s="631" t="s">
        <v>53</v>
      </c>
      <c r="B8" s="631"/>
      <c r="C8" s="631"/>
      <c r="D8" s="631"/>
      <c r="E8" s="631"/>
      <c r="F8" s="631"/>
      <c r="G8" s="631"/>
      <c r="H8" s="631"/>
    </row>
    <row r="10" spans="1:4" ht="15">
      <c r="A10" s="255" t="s">
        <v>236</v>
      </c>
      <c r="B10"/>
      <c r="C10" s="7"/>
      <c r="D10" s="7"/>
    </row>
    <row r="11" spans="1:4" ht="15">
      <c r="A11" s="434"/>
      <c r="B11"/>
      <c r="C11" s="7"/>
      <c r="D11" s="7"/>
    </row>
    <row r="12" spans="1:4" ht="12">
      <c r="A12" s="435" t="s">
        <v>743</v>
      </c>
      <c r="B12" s="435"/>
      <c r="C12" s="7"/>
      <c r="D12" s="7"/>
    </row>
    <row r="13" spans="1:4" ht="12">
      <c r="A13" s="435" t="s">
        <v>744</v>
      </c>
      <c r="B13" s="435"/>
      <c r="C13" s="7"/>
      <c r="D13" s="7"/>
    </row>
    <row r="14" spans="1:4" ht="12">
      <c r="A14" s="436"/>
      <c r="B14" s="435"/>
      <c r="C14" s="7"/>
      <c r="D14" s="7"/>
    </row>
    <row r="15" spans="1:4" ht="12">
      <c r="A15" s="435"/>
      <c r="B15" s="435"/>
      <c r="C15" s="7"/>
      <c r="D15" s="7"/>
    </row>
    <row r="16" spans="1:4" ht="12">
      <c r="A16" s="435" t="s">
        <v>745</v>
      </c>
      <c r="B16" s="435"/>
      <c r="C16" s="7"/>
      <c r="D16" s="7"/>
    </row>
    <row r="17" spans="1:4" ht="12">
      <c r="A17" s="435" t="s">
        <v>746</v>
      </c>
      <c r="B17" s="435"/>
      <c r="C17" s="7"/>
      <c r="D17" s="7"/>
    </row>
    <row r="18" spans="1:4" ht="11.25">
      <c r="A18" s="481"/>
      <c r="B18" s="482"/>
      <c r="C18" s="480"/>
      <c r="D18" s="480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90" zoomScalePageLayoutView="0" workbookViewId="0" topLeftCell="A1">
      <selection activeCell="A1" sqref="A1:E16384"/>
    </sheetView>
  </sheetViews>
  <sheetFormatPr defaultColWidth="11.421875" defaultRowHeight="15"/>
  <cols>
    <col min="1" max="1" width="20.7109375" style="8" customWidth="1"/>
    <col min="2" max="2" width="24.14062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7"/>
      <c r="D1" s="239"/>
      <c r="E1" s="4"/>
      <c r="F1" s="5"/>
    </row>
    <row r="2" spans="1:5" s="89" customFormat="1" ht="11.25">
      <c r="A2" s="3" t="s">
        <v>139</v>
      </c>
      <c r="B2" s="3"/>
      <c r="C2" s="247"/>
      <c r="D2" s="239"/>
      <c r="E2" s="4"/>
    </row>
    <row r="3" spans="3:5" s="89" customFormat="1" ht="11.25">
      <c r="C3" s="7"/>
      <c r="D3" s="239"/>
      <c r="E3" s="4"/>
    </row>
    <row r="4" spans="3:5" s="89" customFormat="1" ht="11.25">
      <c r="C4" s="7"/>
      <c r="D4" s="239"/>
      <c r="E4" s="4"/>
    </row>
    <row r="5" spans="1:5" s="89" customFormat="1" ht="11.25" customHeight="1">
      <c r="A5" s="216" t="s">
        <v>510</v>
      </c>
      <c r="B5" s="229"/>
      <c r="C5" s="7"/>
      <c r="D5" s="247"/>
      <c r="E5" s="190" t="s">
        <v>245</v>
      </c>
    </row>
    <row r="6" spans="1:6" s="89" customFormat="1" ht="11.25">
      <c r="A6" s="249"/>
      <c r="B6" s="249"/>
      <c r="C6" s="248"/>
      <c r="D6" s="3"/>
      <c r="E6" s="247"/>
      <c r="F6" s="3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4" t="s">
        <v>242</v>
      </c>
    </row>
    <row r="8" spans="1:5" ht="11.25" customHeight="1">
      <c r="A8" s="222"/>
      <c r="B8" s="222"/>
      <c r="C8" s="221"/>
      <c r="D8" s="245"/>
      <c r="E8" s="221"/>
    </row>
    <row r="9" spans="1:5" ht="11.25" customHeight="1">
      <c r="A9" s="222"/>
      <c r="B9" s="222"/>
      <c r="C9" s="221"/>
      <c r="D9" s="245"/>
      <c r="E9" s="221"/>
    </row>
    <row r="10" spans="1:5" ht="11.25">
      <c r="A10" s="222"/>
      <c r="B10" s="222"/>
      <c r="C10" s="221"/>
      <c r="D10" s="245"/>
      <c r="E10" s="221"/>
    </row>
    <row r="11" spans="1:5" ht="11.25">
      <c r="A11" s="246"/>
      <c r="B11" s="246"/>
      <c r="C11" s="244"/>
      <c r="D11" s="245"/>
      <c r="E11" s="244"/>
    </row>
    <row r="12" spans="1:5" ht="11.25">
      <c r="A12" s="243"/>
      <c r="B12" s="243" t="s">
        <v>251</v>
      </c>
      <c r="C12" s="231">
        <f>SUM(C8:C11)</f>
        <v>0</v>
      </c>
      <c r="D12" s="242"/>
      <c r="E12" s="231"/>
    </row>
    <row r="13" spans="1:5" ht="11.25">
      <c r="A13" s="241"/>
      <c r="B13" s="241"/>
      <c r="C13" s="240"/>
      <c r="D13" s="241"/>
      <c r="E13" s="240"/>
    </row>
    <row r="14" spans="1:5" ht="11.25">
      <c r="A14" s="241"/>
      <c r="B14" s="241"/>
      <c r="C14" s="240"/>
      <c r="D14" s="241"/>
      <c r="E14" s="240"/>
    </row>
    <row r="15" spans="1:4" ht="11.25" customHeight="1">
      <c r="A15" s="216" t="s">
        <v>250</v>
      </c>
      <c r="B15" s="229"/>
      <c r="C15" s="228"/>
      <c r="D15" s="190" t="s">
        <v>245</v>
      </c>
    </row>
    <row r="16" spans="1:6" ht="11.25">
      <c r="A16" s="89"/>
      <c r="B16" s="89"/>
      <c r="C16" s="7"/>
      <c r="D16" s="239"/>
      <c r="E16" s="4"/>
      <c r="F16" s="89"/>
    </row>
    <row r="17" spans="1:5" ht="15" customHeight="1">
      <c r="A17" s="227" t="s">
        <v>45</v>
      </c>
      <c r="B17" s="226" t="s">
        <v>46</v>
      </c>
      <c r="C17" s="285" t="s">
        <v>244</v>
      </c>
      <c r="D17" s="407" t="s">
        <v>243</v>
      </c>
      <c r="E17" s="224" t="s">
        <v>242</v>
      </c>
    </row>
    <row r="18" spans="1:5" ht="11.25" customHeight="1">
      <c r="A18" s="411" t="s">
        <v>511</v>
      </c>
      <c r="B18" s="408" t="s">
        <v>512</v>
      </c>
      <c r="C18" s="412">
        <v>15160.43</v>
      </c>
      <c r="D18" s="412">
        <v>0</v>
      </c>
      <c r="E18" s="412">
        <v>15160.43</v>
      </c>
    </row>
    <row r="19" spans="1:5" ht="11.25" customHeight="1">
      <c r="A19" s="411" t="s">
        <v>513</v>
      </c>
      <c r="B19" s="408" t="s">
        <v>514</v>
      </c>
      <c r="C19" s="412">
        <v>26466.51</v>
      </c>
      <c r="D19" s="412">
        <v>0</v>
      </c>
      <c r="E19" s="412">
        <v>26466.51</v>
      </c>
    </row>
    <row r="20" spans="1:5" ht="11.25" customHeight="1">
      <c r="A20" s="411" t="s">
        <v>515</v>
      </c>
      <c r="B20" s="408" t="s">
        <v>516</v>
      </c>
      <c r="C20" s="412">
        <v>6212.18</v>
      </c>
      <c r="D20" s="412">
        <v>0</v>
      </c>
      <c r="E20" s="412">
        <v>6212.18</v>
      </c>
    </row>
    <row r="21" spans="1:5" ht="11.25" customHeight="1">
      <c r="A21" s="411" t="s">
        <v>517</v>
      </c>
      <c r="B21" s="408" t="s">
        <v>518</v>
      </c>
      <c r="C21" s="412">
        <v>6978.23</v>
      </c>
      <c r="D21" s="412">
        <v>0</v>
      </c>
      <c r="E21" s="412">
        <v>6978.23</v>
      </c>
    </row>
    <row r="22" spans="1:5" ht="11.25" customHeight="1">
      <c r="A22" s="411" t="s">
        <v>519</v>
      </c>
      <c r="B22" s="408" t="s">
        <v>520</v>
      </c>
      <c r="C22" s="412">
        <v>65602.06</v>
      </c>
      <c r="D22" s="412">
        <v>0</v>
      </c>
      <c r="E22" s="412">
        <v>65602.06</v>
      </c>
    </row>
    <row r="23" spans="1:5" ht="11.25" customHeight="1">
      <c r="A23" s="411" t="s">
        <v>521</v>
      </c>
      <c r="B23" s="408" t="s">
        <v>522</v>
      </c>
      <c r="C23" s="412">
        <v>51089.11</v>
      </c>
      <c r="D23" s="412">
        <v>0</v>
      </c>
      <c r="E23" s="412">
        <v>51089.11</v>
      </c>
    </row>
    <row r="24" spans="1:5" ht="11.25" customHeight="1">
      <c r="A24" s="411" t="s">
        <v>523</v>
      </c>
      <c r="B24" s="408" t="s">
        <v>524</v>
      </c>
      <c r="C24" s="412">
        <v>368.71</v>
      </c>
      <c r="D24" s="412">
        <v>0</v>
      </c>
      <c r="E24" s="412">
        <v>368.71</v>
      </c>
    </row>
    <row r="25" spans="1:5" ht="11.25" customHeight="1">
      <c r="A25" s="411" t="s">
        <v>525</v>
      </c>
      <c r="B25" s="408" t="s">
        <v>526</v>
      </c>
      <c r="C25" s="412">
        <v>-1.8</v>
      </c>
      <c r="D25" s="412">
        <v>0</v>
      </c>
      <c r="E25" s="412">
        <v>-1.8</v>
      </c>
    </row>
    <row r="26" spans="1:5" ht="11.25" customHeight="1">
      <c r="A26" s="411" t="s">
        <v>527</v>
      </c>
      <c r="B26" s="408" t="s">
        <v>528</v>
      </c>
      <c r="C26" s="412">
        <v>429.9</v>
      </c>
      <c r="D26" s="412">
        <v>0</v>
      </c>
      <c r="E26" s="412">
        <v>429.9</v>
      </c>
    </row>
    <row r="27" spans="1:5" ht="11.25" customHeight="1">
      <c r="A27" s="411" t="s">
        <v>529</v>
      </c>
      <c r="B27" s="408" t="s">
        <v>530</v>
      </c>
      <c r="C27" s="412">
        <v>918.28</v>
      </c>
      <c r="D27" s="412">
        <v>0</v>
      </c>
      <c r="E27" s="412">
        <v>918.28</v>
      </c>
    </row>
    <row r="28" spans="1:5" ht="11.25" customHeight="1">
      <c r="A28" s="411" t="s">
        <v>531</v>
      </c>
      <c r="B28" s="408" t="s">
        <v>532</v>
      </c>
      <c r="C28" s="412">
        <v>31399.54</v>
      </c>
      <c r="D28" s="412">
        <v>0</v>
      </c>
      <c r="E28" s="412">
        <v>31399.54</v>
      </c>
    </row>
    <row r="29" spans="1:5" ht="11.25" customHeight="1">
      <c r="A29" s="411" t="s">
        <v>533</v>
      </c>
      <c r="B29" s="408" t="s">
        <v>534</v>
      </c>
      <c r="C29" s="412">
        <v>9889.51</v>
      </c>
      <c r="D29" s="412">
        <v>0</v>
      </c>
      <c r="E29" s="412">
        <v>9889.51</v>
      </c>
    </row>
    <row r="30" spans="1:5" ht="11.25" customHeight="1">
      <c r="A30" s="411" t="s">
        <v>535</v>
      </c>
      <c r="B30" s="408" t="s">
        <v>536</v>
      </c>
      <c r="C30" s="412">
        <v>9800.3</v>
      </c>
      <c r="D30" s="412">
        <v>0</v>
      </c>
      <c r="E30" s="412">
        <v>9800.3</v>
      </c>
    </row>
    <row r="31" spans="1:5" ht="11.25" customHeight="1">
      <c r="A31" s="411" t="s">
        <v>537</v>
      </c>
      <c r="B31" s="408" t="s">
        <v>538</v>
      </c>
      <c r="C31" s="412">
        <v>23474.04</v>
      </c>
      <c r="D31" s="412">
        <v>0</v>
      </c>
      <c r="E31" s="412">
        <v>23474.04</v>
      </c>
    </row>
    <row r="32" spans="1:5" ht="11.25" customHeight="1">
      <c r="A32" s="411" t="s">
        <v>539</v>
      </c>
      <c r="B32" s="408" t="s">
        <v>540</v>
      </c>
      <c r="C32" s="412">
        <v>9305.79</v>
      </c>
      <c r="D32" s="412">
        <v>0</v>
      </c>
      <c r="E32" s="412">
        <v>9305.79</v>
      </c>
    </row>
    <row r="33" spans="1:5" ht="11.25" customHeight="1">
      <c r="A33" s="411" t="s">
        <v>541</v>
      </c>
      <c r="B33" s="408" t="s">
        <v>542</v>
      </c>
      <c r="C33" s="412">
        <v>6799.59</v>
      </c>
      <c r="D33" s="412">
        <v>0</v>
      </c>
      <c r="E33" s="412">
        <v>6799.59</v>
      </c>
    </row>
    <row r="34" spans="1:5" ht="11.25" customHeight="1">
      <c r="A34" s="411" t="s">
        <v>543</v>
      </c>
      <c r="B34" s="408" t="s">
        <v>544</v>
      </c>
      <c r="C34" s="412">
        <v>124826.1</v>
      </c>
      <c r="D34" s="412">
        <v>0</v>
      </c>
      <c r="E34" s="412">
        <v>124826.1</v>
      </c>
    </row>
    <row r="35" spans="1:5" ht="11.25" customHeight="1">
      <c r="A35" s="411" t="s">
        <v>545</v>
      </c>
      <c r="B35" s="408" t="s">
        <v>546</v>
      </c>
      <c r="C35" s="412">
        <v>13682.4</v>
      </c>
      <c r="D35" s="412">
        <v>0</v>
      </c>
      <c r="E35" s="412">
        <v>13682.4</v>
      </c>
    </row>
    <row r="36" spans="1:5" ht="11.25" customHeight="1">
      <c r="A36" s="411" t="s">
        <v>547</v>
      </c>
      <c r="B36" s="408" t="s">
        <v>548</v>
      </c>
      <c r="C36" s="412">
        <v>6088.52</v>
      </c>
      <c r="D36" s="412">
        <v>0</v>
      </c>
      <c r="E36" s="412">
        <v>6088.52</v>
      </c>
    </row>
    <row r="37" spans="1:5" ht="11.25" customHeight="1">
      <c r="A37" s="411" t="s">
        <v>549</v>
      </c>
      <c r="B37" s="408" t="s">
        <v>550</v>
      </c>
      <c r="C37" s="412">
        <v>41853.71</v>
      </c>
      <c r="D37" s="412">
        <v>0</v>
      </c>
      <c r="E37" s="412">
        <v>41853.71</v>
      </c>
    </row>
    <row r="38" spans="1:5" ht="11.25" customHeight="1">
      <c r="A38" s="411" t="s">
        <v>551</v>
      </c>
      <c r="B38" s="408" t="s">
        <v>552</v>
      </c>
      <c r="C38" s="412">
        <v>122539.01</v>
      </c>
      <c r="D38" s="412">
        <v>0</v>
      </c>
      <c r="E38" s="412">
        <v>122539.01</v>
      </c>
    </row>
    <row r="39" spans="1:5" ht="11.25" customHeight="1">
      <c r="A39" s="411" t="s">
        <v>553</v>
      </c>
      <c r="B39" s="408" t="s">
        <v>554</v>
      </c>
      <c r="C39" s="412">
        <v>10421.39</v>
      </c>
      <c r="D39" s="412">
        <v>0</v>
      </c>
      <c r="E39" s="412">
        <v>10421.39</v>
      </c>
    </row>
    <row r="40" spans="1:5" ht="11.25" customHeight="1">
      <c r="A40" s="411" t="s">
        <v>555</v>
      </c>
      <c r="B40" s="408" t="s">
        <v>556</v>
      </c>
      <c r="C40" s="412">
        <v>2565</v>
      </c>
      <c r="D40" s="412">
        <v>0</v>
      </c>
      <c r="E40" s="412">
        <v>2565</v>
      </c>
    </row>
    <row r="41" spans="1:5" ht="11.25" customHeight="1">
      <c r="A41" s="411" t="s">
        <v>557</v>
      </c>
      <c r="B41" s="408" t="s">
        <v>558</v>
      </c>
      <c r="C41" s="412">
        <v>30167.22</v>
      </c>
      <c r="D41" s="412">
        <v>0</v>
      </c>
      <c r="E41" s="412">
        <v>30167.22</v>
      </c>
    </row>
    <row r="42" spans="1:5" ht="11.25" customHeight="1">
      <c r="A42" s="411" t="s">
        <v>559</v>
      </c>
      <c r="B42" s="408" t="s">
        <v>560</v>
      </c>
      <c r="C42" s="412">
        <v>148.69</v>
      </c>
      <c r="D42" s="412">
        <v>0</v>
      </c>
      <c r="E42" s="412">
        <v>148.69</v>
      </c>
    </row>
    <row r="43" spans="1:5" ht="11.25" customHeight="1">
      <c r="A43" s="411" t="s">
        <v>561</v>
      </c>
      <c r="B43" s="408" t="s">
        <v>562</v>
      </c>
      <c r="C43" s="412">
        <v>798.17</v>
      </c>
      <c r="D43" s="412">
        <v>0</v>
      </c>
      <c r="E43" s="412">
        <v>798.17</v>
      </c>
    </row>
    <row r="44" spans="1:5" ht="11.25" customHeight="1">
      <c r="A44" s="411" t="s">
        <v>563</v>
      </c>
      <c r="B44" s="408" t="s">
        <v>564</v>
      </c>
      <c r="C44" s="412">
        <v>272.36</v>
      </c>
      <c r="D44" s="412">
        <v>0</v>
      </c>
      <c r="E44" s="412">
        <v>272.36</v>
      </c>
    </row>
    <row r="45" spans="1:5" ht="11.25" customHeight="1">
      <c r="A45" s="411" t="s">
        <v>565</v>
      </c>
      <c r="B45" s="408" t="s">
        <v>566</v>
      </c>
      <c r="C45" s="412">
        <v>453.07</v>
      </c>
      <c r="D45" s="412">
        <v>0</v>
      </c>
      <c r="E45" s="412">
        <v>453.07</v>
      </c>
    </row>
    <row r="46" spans="1:5" ht="11.25" customHeight="1">
      <c r="A46" s="411" t="s">
        <v>567</v>
      </c>
      <c r="B46" s="408" t="s">
        <v>568</v>
      </c>
      <c r="C46" s="412">
        <v>168.99</v>
      </c>
      <c r="D46" s="412">
        <v>0</v>
      </c>
      <c r="E46" s="412">
        <v>168.99</v>
      </c>
    </row>
    <row r="47" spans="1:5" ht="11.25" customHeight="1">
      <c r="A47" s="411" t="s">
        <v>569</v>
      </c>
      <c r="B47" s="408" t="s">
        <v>570</v>
      </c>
      <c r="C47" s="412">
        <v>268.31</v>
      </c>
      <c r="D47" s="412">
        <v>0</v>
      </c>
      <c r="E47" s="412">
        <v>268.31</v>
      </c>
    </row>
    <row r="48" spans="1:5" ht="11.25" customHeight="1">
      <c r="A48" s="411" t="s">
        <v>571</v>
      </c>
      <c r="B48" s="408" t="s">
        <v>572</v>
      </c>
      <c r="C48" s="412">
        <v>235.69</v>
      </c>
      <c r="D48" s="412">
        <v>0</v>
      </c>
      <c r="E48" s="412">
        <v>235.69</v>
      </c>
    </row>
    <row r="49" spans="1:5" ht="11.25" customHeight="1">
      <c r="A49" s="411" t="s">
        <v>573</v>
      </c>
      <c r="B49" s="408" t="s">
        <v>574</v>
      </c>
      <c r="C49" s="412">
        <v>312.55</v>
      </c>
      <c r="D49" s="412">
        <v>0</v>
      </c>
      <c r="E49" s="412">
        <v>312.55</v>
      </c>
    </row>
    <row r="50" spans="1:5" ht="11.25" customHeight="1">
      <c r="A50" s="411" t="s">
        <v>575</v>
      </c>
      <c r="B50" s="408" t="s">
        <v>576</v>
      </c>
      <c r="C50" s="412">
        <v>555.8</v>
      </c>
      <c r="D50" s="412">
        <v>0</v>
      </c>
      <c r="E50" s="412">
        <v>555.8</v>
      </c>
    </row>
    <row r="51" spans="1:5" ht="11.25" customHeight="1">
      <c r="A51" s="411" t="s">
        <v>577</v>
      </c>
      <c r="B51" s="408" t="s">
        <v>578</v>
      </c>
      <c r="C51" s="412">
        <v>280.22</v>
      </c>
      <c r="D51" s="412">
        <v>0</v>
      </c>
      <c r="E51" s="412">
        <v>280.22</v>
      </c>
    </row>
    <row r="52" spans="1:5" ht="11.25" customHeight="1">
      <c r="A52" s="411" t="s">
        <v>579</v>
      </c>
      <c r="B52" s="408" t="s">
        <v>580</v>
      </c>
      <c r="C52" s="412">
        <v>422.53</v>
      </c>
      <c r="D52" s="412">
        <v>0</v>
      </c>
      <c r="E52" s="412">
        <v>422.53</v>
      </c>
    </row>
    <row r="53" spans="1:5" ht="11.25" customHeight="1">
      <c r="A53" s="411" t="s">
        <v>581</v>
      </c>
      <c r="B53" s="408" t="s">
        <v>582</v>
      </c>
      <c r="C53" s="412">
        <v>729.95</v>
      </c>
      <c r="D53" s="412">
        <v>0</v>
      </c>
      <c r="E53" s="412">
        <v>729.95</v>
      </c>
    </row>
    <row r="54" spans="1:5" ht="11.25" customHeight="1">
      <c r="A54" s="411" t="s">
        <v>583</v>
      </c>
      <c r="B54" s="408" t="s">
        <v>584</v>
      </c>
      <c r="C54" s="412">
        <v>449.32</v>
      </c>
      <c r="D54" s="412">
        <v>0</v>
      </c>
      <c r="E54" s="412">
        <v>449.32</v>
      </c>
    </row>
    <row r="55" spans="1:5" ht="11.25" customHeight="1">
      <c r="A55" s="411" t="s">
        <v>585</v>
      </c>
      <c r="B55" s="408" t="s">
        <v>586</v>
      </c>
      <c r="C55" s="412">
        <v>3923.18</v>
      </c>
      <c r="D55" s="412">
        <v>0</v>
      </c>
      <c r="E55" s="412">
        <v>3923.18</v>
      </c>
    </row>
    <row r="56" spans="1:5" ht="11.25" customHeight="1">
      <c r="A56" s="411" t="s">
        <v>587</v>
      </c>
      <c r="B56" s="408" t="s">
        <v>588</v>
      </c>
      <c r="C56" s="412">
        <v>554.55</v>
      </c>
      <c r="D56" s="412">
        <v>0</v>
      </c>
      <c r="E56" s="412">
        <v>554.55</v>
      </c>
    </row>
    <row r="57" spans="1:5" ht="11.25" customHeight="1">
      <c r="A57" s="411" t="s">
        <v>589</v>
      </c>
      <c r="B57" s="408" t="s">
        <v>590</v>
      </c>
      <c r="C57" s="412">
        <v>315.44</v>
      </c>
      <c r="D57" s="412">
        <v>0</v>
      </c>
      <c r="E57" s="412">
        <v>315.44</v>
      </c>
    </row>
    <row r="58" spans="1:5" ht="11.25" customHeight="1">
      <c r="A58" s="411" t="s">
        <v>591</v>
      </c>
      <c r="B58" s="408" t="s">
        <v>592</v>
      </c>
      <c r="C58" s="412">
        <v>390.53</v>
      </c>
      <c r="D58" s="412">
        <v>0</v>
      </c>
      <c r="E58" s="412">
        <v>390.53</v>
      </c>
    </row>
    <row r="59" spans="1:5" ht="11.25" customHeight="1">
      <c r="A59" s="411" t="s">
        <v>593</v>
      </c>
      <c r="B59" s="408" t="s">
        <v>594</v>
      </c>
      <c r="C59" s="412">
        <v>244.56</v>
      </c>
      <c r="D59" s="412">
        <v>0</v>
      </c>
      <c r="E59" s="412">
        <v>244.56</v>
      </c>
    </row>
    <row r="60" spans="1:5" ht="11.25" customHeight="1">
      <c r="A60" s="411" t="s">
        <v>595</v>
      </c>
      <c r="B60" s="408" t="s">
        <v>596</v>
      </c>
      <c r="C60" s="412">
        <v>36008.06</v>
      </c>
      <c r="D60" s="412">
        <v>0</v>
      </c>
      <c r="E60" s="412">
        <v>36008.06</v>
      </c>
    </row>
    <row r="61" spans="1:5" ht="11.25" customHeight="1">
      <c r="A61" s="411" t="s">
        <v>597</v>
      </c>
      <c r="B61" s="408" t="s">
        <v>598</v>
      </c>
      <c r="C61" s="412">
        <v>1023.06</v>
      </c>
      <c r="D61" s="412">
        <v>0</v>
      </c>
      <c r="E61" s="412">
        <v>1023.06</v>
      </c>
    </row>
    <row r="62" spans="1:5" ht="11.25" customHeight="1">
      <c r="A62" s="411" t="s">
        <v>599</v>
      </c>
      <c r="B62" s="408" t="s">
        <v>600</v>
      </c>
      <c r="C62" s="412">
        <v>437.53</v>
      </c>
      <c r="D62" s="412">
        <v>0</v>
      </c>
      <c r="E62" s="412">
        <v>437.53</v>
      </c>
    </row>
    <row r="63" spans="1:5" ht="11.25" customHeight="1">
      <c r="A63" s="411" t="s">
        <v>601</v>
      </c>
      <c r="B63" s="408" t="s">
        <v>602</v>
      </c>
      <c r="C63" s="412">
        <v>409.71</v>
      </c>
      <c r="D63" s="412">
        <v>0</v>
      </c>
      <c r="E63" s="412">
        <v>409.71</v>
      </c>
    </row>
    <row r="64" spans="1:5" ht="11.25" customHeight="1">
      <c r="A64" s="411" t="s">
        <v>603</v>
      </c>
      <c r="B64" s="408" t="s">
        <v>604</v>
      </c>
      <c r="C64" s="412">
        <v>416.43</v>
      </c>
      <c r="D64" s="412">
        <v>0</v>
      </c>
      <c r="E64" s="412">
        <v>416.43</v>
      </c>
    </row>
    <row r="65" spans="1:5" ht="11.25" customHeight="1">
      <c r="A65" s="411" t="s">
        <v>605</v>
      </c>
      <c r="B65" s="408" t="s">
        <v>606</v>
      </c>
      <c r="C65" s="412">
        <v>420.86</v>
      </c>
      <c r="D65" s="412">
        <v>0</v>
      </c>
      <c r="E65" s="412">
        <v>420.86</v>
      </c>
    </row>
    <row r="66" spans="1:5" ht="11.25" customHeight="1">
      <c r="A66" s="411" t="s">
        <v>607</v>
      </c>
      <c r="B66" s="408" t="s">
        <v>608</v>
      </c>
      <c r="C66" s="412">
        <v>197.92</v>
      </c>
      <c r="D66" s="412">
        <v>0</v>
      </c>
      <c r="E66" s="412">
        <v>197.92</v>
      </c>
    </row>
    <row r="67" spans="1:5" ht="11.25" customHeight="1">
      <c r="A67" s="411" t="s">
        <v>609</v>
      </c>
      <c r="B67" s="408" t="s">
        <v>610</v>
      </c>
      <c r="C67" s="412">
        <v>5081747.22</v>
      </c>
      <c r="D67" s="412">
        <v>0</v>
      </c>
      <c r="E67" s="412">
        <v>5081747.22</v>
      </c>
    </row>
    <row r="68" spans="1:5" ht="11.25" customHeight="1">
      <c r="A68" s="411" t="s">
        <v>611</v>
      </c>
      <c r="B68" s="408" t="s">
        <v>612</v>
      </c>
      <c r="C68" s="412">
        <v>4043637.32</v>
      </c>
      <c r="D68" s="412">
        <v>0</v>
      </c>
      <c r="E68" s="412">
        <v>4043637.32</v>
      </c>
    </row>
    <row r="69" spans="1:5" ht="11.25" customHeight="1">
      <c r="A69" s="411" t="s">
        <v>613</v>
      </c>
      <c r="B69" s="408" t="s">
        <v>614</v>
      </c>
      <c r="C69" s="412">
        <v>335.7</v>
      </c>
      <c r="D69" s="412">
        <v>0</v>
      </c>
      <c r="E69" s="412">
        <v>335.7</v>
      </c>
    </row>
    <row r="70" spans="1:5" ht="11.25" customHeight="1">
      <c r="A70" s="411" t="s">
        <v>615</v>
      </c>
      <c r="B70" s="408" t="s">
        <v>616</v>
      </c>
      <c r="C70" s="412">
        <v>505877.18</v>
      </c>
      <c r="D70" s="412">
        <v>0</v>
      </c>
      <c r="E70" s="412">
        <v>505877.18</v>
      </c>
    </row>
    <row r="71" spans="1:5" ht="11.25" customHeight="1">
      <c r="A71" s="411" t="s">
        <v>617</v>
      </c>
      <c r="B71" s="408" t="s">
        <v>618</v>
      </c>
      <c r="C71" s="412">
        <v>49.59</v>
      </c>
      <c r="D71" s="412">
        <v>0</v>
      </c>
      <c r="E71" s="412">
        <v>49.59</v>
      </c>
    </row>
    <row r="72" spans="1:5" ht="11.25" customHeight="1">
      <c r="A72" s="411" t="s">
        <v>619</v>
      </c>
      <c r="B72" s="408" t="s">
        <v>620</v>
      </c>
      <c r="C72" s="412">
        <v>255095.72</v>
      </c>
      <c r="D72" s="412">
        <v>0</v>
      </c>
      <c r="E72" s="412">
        <v>255095.72</v>
      </c>
    </row>
    <row r="73" spans="1:5" ht="11.25" customHeight="1">
      <c r="A73" s="411" t="s">
        <v>621</v>
      </c>
      <c r="B73" s="408" t="s">
        <v>622</v>
      </c>
      <c r="C73" s="412">
        <v>349288.82</v>
      </c>
      <c r="D73" s="412">
        <v>0</v>
      </c>
      <c r="E73" s="412">
        <v>349288.82</v>
      </c>
    </row>
    <row r="74" spans="1:5" ht="11.25" customHeight="1">
      <c r="A74" s="411" t="s">
        <v>623</v>
      </c>
      <c r="B74" s="408" t="s">
        <v>624</v>
      </c>
      <c r="C74" s="412">
        <v>379.9</v>
      </c>
      <c r="D74" s="412">
        <v>0</v>
      </c>
      <c r="E74" s="412">
        <v>379.9</v>
      </c>
    </row>
    <row r="75" spans="1:5" ht="11.25" customHeight="1">
      <c r="A75" s="411" t="s">
        <v>625</v>
      </c>
      <c r="B75" s="408" t="s">
        <v>626</v>
      </c>
      <c r="C75" s="412">
        <v>604114.58</v>
      </c>
      <c r="D75" s="412">
        <v>0</v>
      </c>
      <c r="E75" s="412">
        <v>604114.58</v>
      </c>
    </row>
    <row r="76" spans="1:5" ht="11.25" customHeight="1">
      <c r="A76" s="411" t="s">
        <v>627</v>
      </c>
      <c r="B76" s="408" t="s">
        <v>628</v>
      </c>
      <c r="C76" s="412">
        <v>1271790.68</v>
      </c>
      <c r="D76" s="412">
        <v>0</v>
      </c>
      <c r="E76" s="412">
        <v>1271790.68</v>
      </c>
    </row>
    <row r="77" spans="1:5" ht="11.25" customHeight="1">
      <c r="A77" s="411" t="s">
        <v>629</v>
      </c>
      <c r="B77" s="408" t="s">
        <v>630</v>
      </c>
      <c r="C77" s="412">
        <v>10208.55</v>
      </c>
      <c r="D77" s="412">
        <v>0</v>
      </c>
      <c r="E77" s="412">
        <v>10208.55</v>
      </c>
    </row>
    <row r="78" spans="1:5" ht="11.25" customHeight="1">
      <c r="A78" s="411" t="s">
        <v>631</v>
      </c>
      <c r="B78" s="408" t="s">
        <v>632</v>
      </c>
      <c r="C78" s="412">
        <v>31354.6</v>
      </c>
      <c r="D78" s="412">
        <v>0</v>
      </c>
      <c r="E78" s="412">
        <v>31354.6</v>
      </c>
    </row>
    <row r="79" spans="1:5" ht="11.25" customHeight="1">
      <c r="A79" s="411" t="s">
        <v>633</v>
      </c>
      <c r="B79" s="408" t="s">
        <v>634</v>
      </c>
      <c r="C79" s="412">
        <v>86221</v>
      </c>
      <c r="D79" s="412">
        <v>0</v>
      </c>
      <c r="E79" s="412">
        <v>86221</v>
      </c>
    </row>
    <row r="80" spans="1:5" ht="11.25" customHeight="1">
      <c r="A80" s="411" t="s">
        <v>635</v>
      </c>
      <c r="B80" s="408" t="s">
        <v>636</v>
      </c>
      <c r="C80" s="412">
        <v>9288.27</v>
      </c>
      <c r="D80" s="412">
        <v>0</v>
      </c>
      <c r="E80" s="412">
        <v>9288.27</v>
      </c>
    </row>
    <row r="81" spans="1:5" ht="11.25" customHeight="1">
      <c r="A81" s="411" t="s">
        <v>637</v>
      </c>
      <c r="B81" s="408" t="s">
        <v>638</v>
      </c>
      <c r="C81" s="412">
        <v>1168692.94</v>
      </c>
      <c r="D81" s="412">
        <v>0</v>
      </c>
      <c r="E81" s="412">
        <v>1168692.94</v>
      </c>
    </row>
    <row r="82" spans="1:5" ht="11.25">
      <c r="A82" s="220"/>
      <c r="B82" s="234" t="s">
        <v>249</v>
      </c>
      <c r="C82" s="233">
        <f>SUM(C18:C81)</f>
        <v>14083555.28</v>
      </c>
      <c r="D82" s="238"/>
      <c r="E82" s="233">
        <f>SUM(E18:E81)</f>
        <v>14083555.28</v>
      </c>
    </row>
    <row r="83" spans="1:6" ht="11.25">
      <c r="A83" s="60"/>
      <c r="B83" s="60"/>
      <c r="C83" s="230"/>
      <c r="D83" s="60"/>
      <c r="E83" s="230"/>
      <c r="F83" s="89"/>
    </row>
    <row r="84" spans="1:6" ht="11.25">
      <c r="A84" s="60"/>
      <c r="B84" s="60"/>
      <c r="C84" s="230"/>
      <c r="D84" s="60"/>
      <c r="E84" s="230"/>
      <c r="F84" s="89"/>
    </row>
    <row r="85" spans="1:5" ht="11.25" customHeight="1">
      <c r="A85" s="216" t="s">
        <v>248</v>
      </c>
      <c r="B85" s="229"/>
      <c r="C85" s="228"/>
      <c r="D85" s="89"/>
      <c r="E85" s="190" t="s">
        <v>245</v>
      </c>
    </row>
    <row r="86" spans="1:6" ht="11.25">
      <c r="A86" s="89"/>
      <c r="B86" s="89"/>
      <c r="C86" s="7"/>
      <c r="D86" s="89"/>
      <c r="E86" s="7"/>
      <c r="F86" s="89"/>
    </row>
    <row r="87" spans="1:6" ht="15" customHeight="1">
      <c r="A87" s="227" t="s">
        <v>45</v>
      </c>
      <c r="B87" s="226" t="s">
        <v>46</v>
      </c>
      <c r="C87" s="224" t="s">
        <v>244</v>
      </c>
      <c r="D87" s="225" t="s">
        <v>243</v>
      </c>
      <c r="E87" s="224" t="s">
        <v>242</v>
      </c>
      <c r="F87" s="223"/>
    </row>
    <row r="88" spans="1:6" ht="11.25">
      <c r="A88" s="237"/>
      <c r="B88" s="236"/>
      <c r="C88" s="235"/>
      <c r="D88" s="235"/>
      <c r="E88" s="221"/>
      <c r="F88" s="10"/>
    </row>
    <row r="89" spans="1:6" ht="11.25">
      <c r="A89" s="237"/>
      <c r="B89" s="236"/>
      <c r="C89" s="235"/>
      <c r="D89" s="235"/>
      <c r="E89" s="221"/>
      <c r="F89" s="10"/>
    </row>
    <row r="90" spans="1:6" ht="11.25">
      <c r="A90" s="237"/>
      <c r="B90" s="236"/>
      <c r="C90" s="235"/>
      <c r="D90" s="235"/>
      <c r="E90" s="221"/>
      <c r="F90" s="10"/>
    </row>
    <row r="91" spans="1:6" ht="11.25">
      <c r="A91" s="237"/>
      <c r="B91" s="236"/>
      <c r="C91" s="235"/>
      <c r="D91" s="235"/>
      <c r="E91" s="221"/>
      <c r="F91" s="10"/>
    </row>
    <row r="92" spans="1:6" ht="11.25">
      <c r="A92" s="237"/>
      <c r="B92" s="236"/>
      <c r="C92" s="235"/>
      <c r="D92" s="235"/>
      <c r="E92" s="221"/>
      <c r="F92" s="10"/>
    </row>
    <row r="93" spans="1:6" ht="11.25">
      <c r="A93" s="234"/>
      <c r="B93" s="234" t="s">
        <v>247</v>
      </c>
      <c r="C93" s="233">
        <f>SUM(C88:C92)</f>
        <v>0</v>
      </c>
      <c r="D93" s="232"/>
      <c r="E93" s="231"/>
      <c r="F93" s="11"/>
    </row>
    <row r="94" spans="1:6" ht="11.25">
      <c r="A94" s="60"/>
      <c r="B94" s="60"/>
      <c r="C94" s="230"/>
      <c r="D94" s="60"/>
      <c r="E94" s="230"/>
      <c r="F94" s="89"/>
    </row>
    <row r="95" spans="1:6" ht="11.25">
      <c r="A95" s="60"/>
      <c r="B95" s="60"/>
      <c r="C95" s="230"/>
      <c r="D95" s="60"/>
      <c r="E95" s="230"/>
      <c r="F95" s="89"/>
    </row>
    <row r="96" spans="1:5" ht="11.25" customHeight="1">
      <c r="A96" s="216" t="s">
        <v>246</v>
      </c>
      <c r="B96" s="229"/>
      <c r="C96" s="228"/>
      <c r="D96" s="89"/>
      <c r="E96" s="190" t="s">
        <v>245</v>
      </c>
    </row>
    <row r="97" spans="1:6" ht="11.25">
      <c r="A97" s="89"/>
      <c r="B97" s="89"/>
      <c r="C97" s="7"/>
      <c r="D97" s="89"/>
      <c r="E97" s="7"/>
      <c r="F97" s="89"/>
    </row>
    <row r="98" spans="1:6" ht="15" customHeight="1">
      <c r="A98" s="227" t="s">
        <v>45</v>
      </c>
      <c r="B98" s="226" t="s">
        <v>46</v>
      </c>
      <c r="C98" s="224" t="s">
        <v>244</v>
      </c>
      <c r="D98" s="225" t="s">
        <v>243</v>
      </c>
      <c r="E98" s="224" t="s">
        <v>242</v>
      </c>
      <c r="F98" s="223"/>
    </row>
    <row r="99" spans="1:6" ht="11.25">
      <c r="A99" s="222"/>
      <c r="B99" s="222"/>
      <c r="C99" s="221"/>
      <c r="D99" s="221"/>
      <c r="E99" s="221"/>
      <c r="F99" s="10"/>
    </row>
    <row r="100" spans="1:6" ht="11.25">
      <c r="A100" s="222"/>
      <c r="B100" s="222"/>
      <c r="C100" s="221"/>
      <c r="D100" s="221"/>
      <c r="E100" s="221"/>
      <c r="F100" s="10"/>
    </row>
    <row r="101" spans="1:6" ht="11.25">
      <c r="A101" s="222"/>
      <c r="B101" s="222"/>
      <c r="C101" s="221"/>
      <c r="D101" s="221"/>
      <c r="E101" s="221"/>
      <c r="F101" s="10"/>
    </row>
    <row r="102" spans="1:6" ht="11.25">
      <c r="A102" s="222"/>
      <c r="B102" s="222"/>
      <c r="C102" s="221"/>
      <c r="D102" s="221"/>
      <c r="E102" s="221"/>
      <c r="F102" s="10"/>
    </row>
    <row r="103" spans="1:6" ht="11.25">
      <c r="A103" s="222"/>
      <c r="B103" s="222"/>
      <c r="C103" s="221"/>
      <c r="D103" s="221"/>
      <c r="E103" s="221"/>
      <c r="F103" s="10"/>
    </row>
    <row r="104" spans="1:6" ht="11.25">
      <c r="A104" s="220"/>
      <c r="B104" s="220" t="s">
        <v>241</v>
      </c>
      <c r="C104" s="219">
        <f>SUM(C99:C103)</f>
        <v>0</v>
      </c>
      <c r="D104" s="218"/>
      <c r="E104" s="217"/>
      <c r="F104" s="11"/>
    </row>
    <row r="108" spans="1:2" ht="15">
      <c r="A108" s="255" t="s">
        <v>236</v>
      </c>
      <c r="B108"/>
    </row>
    <row r="109" spans="1:2" ht="15">
      <c r="A109" s="434"/>
      <c r="B109"/>
    </row>
    <row r="110" spans="1:2" ht="12">
      <c r="A110" s="435" t="s">
        <v>743</v>
      </c>
      <c r="B110" s="435"/>
    </row>
    <row r="111" spans="1:2" ht="12">
      <c r="A111" s="435" t="s">
        <v>744</v>
      </c>
      <c r="B111" s="435"/>
    </row>
    <row r="112" spans="1:2" ht="12">
      <c r="A112" s="436"/>
      <c r="B112" s="435"/>
    </row>
    <row r="113" spans="1:2" ht="12">
      <c r="A113" s="435"/>
      <c r="B113" s="435"/>
    </row>
    <row r="114" spans="1:2" ht="12">
      <c r="A114" s="435" t="s">
        <v>745</v>
      </c>
      <c r="B114" s="435"/>
    </row>
    <row r="115" spans="1:2" ht="12">
      <c r="A115" s="435" t="s">
        <v>746</v>
      </c>
      <c r="B115" s="435"/>
    </row>
    <row r="116" spans="1:2" ht="12">
      <c r="A116" s="435"/>
      <c r="B116" s="435"/>
    </row>
    <row r="117" spans="1:2" ht="12">
      <c r="A117" s="604"/>
      <c r="B117" s="604"/>
    </row>
  </sheetData>
  <sheetProtection/>
  <mergeCells count="1">
    <mergeCell ref="A117:B117"/>
  </mergeCells>
  <dataValidations count="5">
    <dataValidation allowBlank="1" showInputMessage="1" showErrorMessage="1" prompt="Saldo final de la Información Financiera Trimestral que se presenta (trimestral: 1er, 2do, 3ro. o 4to.)." sqref="C7 C17 C87 C98"/>
    <dataValidation allowBlank="1" showInputMessage="1" showErrorMessage="1" prompt="Corresponde al número de la cuenta de acuerdo al Plan de Cuentas emitido por el CONAC (DOF 23/12/2015)." sqref="A7 A17 A87 A98"/>
    <dataValidation allowBlank="1" showInputMessage="1" showErrorMessage="1" prompt="Corresponde al nombre o descripción de la cuenta de acuerdo al Plan de Cuentas emitido por el CONAC." sqref="B7 B17 B87 B98"/>
    <dataValidation allowBlank="1" showInputMessage="1" showErrorMessage="1" prompt="Especificar el tipo de instrumento de inversión: Bondes, Petrobonos, Cetes, Mesa de dinero, etc." sqref="D7 D17 D87 D98"/>
    <dataValidation allowBlank="1" showInputMessage="1" showErrorMessage="1" prompt="En los casos en que la inversión se localice en dos o mas tipos de instrumentos, se detallará cada una de ellas y el importe invertido." sqref="E7 E87 E98 E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ignoredErrors>
    <ignoredError sqref="A18:A81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630"/>
      <c r="K6" s="630"/>
      <c r="L6" s="630"/>
      <c r="M6" s="630"/>
      <c r="N6" s="630"/>
      <c r="O6" s="630"/>
      <c r="P6" s="630"/>
      <c r="Q6" s="630"/>
    </row>
    <row r="7" ht="11.25">
      <c r="A7" s="3" t="s">
        <v>52</v>
      </c>
    </row>
    <row r="8" spans="1:8" ht="52.5" customHeight="1">
      <c r="A8" s="631" t="s">
        <v>53</v>
      </c>
      <c r="B8" s="631"/>
      <c r="C8" s="631"/>
      <c r="D8" s="631"/>
      <c r="E8" s="631"/>
      <c r="F8" s="631"/>
      <c r="G8" s="631"/>
      <c r="H8" s="631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5" customFormat="1" ht="11.25" customHeight="1">
      <c r="A5" s="301" t="s">
        <v>328</v>
      </c>
      <c r="B5" s="311"/>
      <c r="C5" s="310"/>
      <c r="D5" s="309" t="s">
        <v>325</v>
      </c>
    </row>
    <row r="6" spans="1:4" ht="11.25">
      <c r="A6" s="307"/>
      <c r="B6" s="307"/>
      <c r="C6" s="308"/>
      <c r="D6" s="307"/>
    </row>
    <row r="7" spans="1:4" ht="15" customHeight="1">
      <c r="A7" s="227" t="s">
        <v>45</v>
      </c>
      <c r="B7" s="226" t="s">
        <v>46</v>
      </c>
      <c r="C7" s="224" t="s">
        <v>244</v>
      </c>
      <c r="D7" s="306" t="s">
        <v>262</v>
      </c>
    </row>
    <row r="8" spans="1:4" ht="11.25">
      <c r="A8" s="280"/>
      <c r="B8" s="280"/>
      <c r="C8" s="230"/>
      <c r="D8" s="305"/>
    </row>
    <row r="9" spans="1:4" ht="11.25">
      <c r="A9" s="280"/>
      <c r="B9" s="280"/>
      <c r="C9" s="304"/>
      <c r="D9" s="305"/>
    </row>
    <row r="10" spans="1:4" ht="11.25">
      <c r="A10" s="280"/>
      <c r="B10" s="280"/>
      <c r="C10" s="304"/>
      <c r="D10" s="303"/>
    </row>
    <row r="11" spans="1:4" ht="11.25">
      <c r="A11" s="251"/>
      <c r="B11" s="251" t="s">
        <v>327</v>
      </c>
      <c r="C11" s="232">
        <f>SUM(C8:C10)</f>
        <v>0</v>
      </c>
      <c r="D11" s="302"/>
    </row>
    <row r="12" ht="11.25"/>
    <row r="13" ht="11.25"/>
    <row r="14" spans="1:4" ht="11.25" customHeight="1">
      <c r="A14" s="301" t="s">
        <v>326</v>
      </c>
      <c r="B14" s="311"/>
      <c r="C14" s="310"/>
      <c r="D14" s="309" t="s">
        <v>325</v>
      </c>
    </row>
    <row r="15" spans="1:4" ht="11.25">
      <c r="A15" s="307"/>
      <c r="B15" s="307"/>
      <c r="C15" s="308"/>
      <c r="D15" s="307"/>
    </row>
    <row r="16" spans="1:4" ht="15" customHeight="1">
      <c r="A16" s="227" t="s">
        <v>45</v>
      </c>
      <c r="B16" s="226" t="s">
        <v>46</v>
      </c>
      <c r="C16" s="224" t="s">
        <v>244</v>
      </c>
      <c r="D16" s="306" t="s">
        <v>262</v>
      </c>
    </row>
    <row r="17" spans="1:4" ht="11.25">
      <c r="A17" s="280"/>
      <c r="B17" s="280"/>
      <c r="C17" s="230"/>
      <c r="D17" s="305"/>
    </row>
    <row r="18" spans="1:4" ht="11.25">
      <c r="A18" s="280"/>
      <c r="B18" s="280"/>
      <c r="C18" s="304"/>
      <c r="D18" s="305"/>
    </row>
    <row r="19" spans="1:4" ht="11.25">
      <c r="A19" s="280"/>
      <c r="B19" s="280"/>
      <c r="C19" s="304"/>
      <c r="D19" s="303"/>
    </row>
    <row r="20" spans="1:4" ht="11.25">
      <c r="A20" s="251"/>
      <c r="B20" s="251" t="s">
        <v>324</v>
      </c>
      <c r="C20" s="232">
        <f>SUM(C17:C19)</f>
        <v>0</v>
      </c>
      <c r="D20" s="302"/>
    </row>
    <row r="24" spans="1:4" ht="15">
      <c r="A24" s="255" t="s">
        <v>236</v>
      </c>
      <c r="B24"/>
      <c r="D24" s="7"/>
    </row>
    <row r="25" spans="1:4" ht="15">
      <c r="A25" s="434"/>
      <c r="B25"/>
      <c r="D25" s="7"/>
    </row>
    <row r="26" spans="1:4" ht="12">
      <c r="A26" s="435" t="s">
        <v>743</v>
      </c>
      <c r="B26" s="435"/>
      <c r="D26" s="7"/>
    </row>
    <row r="27" spans="1:4" ht="12">
      <c r="A27" s="435" t="s">
        <v>744</v>
      </c>
      <c r="B27" s="435"/>
      <c r="D27" s="7"/>
    </row>
    <row r="28" spans="1:4" ht="12">
      <c r="A28" s="436"/>
      <c r="B28" s="435"/>
      <c r="D28" s="7"/>
    </row>
    <row r="29" spans="1:4" ht="12">
      <c r="A29" s="435"/>
      <c r="B29" s="435"/>
      <c r="D29" s="7"/>
    </row>
    <row r="30" spans="1:4" ht="12">
      <c r="A30" s="435" t="s">
        <v>745</v>
      </c>
      <c r="B30" s="435"/>
      <c r="D30" s="7"/>
    </row>
    <row r="31" spans="1:4" ht="12">
      <c r="A31" s="435" t="s">
        <v>746</v>
      </c>
      <c r="B31" s="435"/>
      <c r="D31" s="7"/>
    </row>
    <row r="32" spans="1:4" ht="11.25">
      <c r="A32" s="481"/>
      <c r="B32" s="482"/>
      <c r="C32" s="480"/>
      <c r="D32" s="480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605" t="s">
        <v>143</v>
      </c>
      <c r="B2" s="60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48"/>
  <sheetViews>
    <sheetView zoomScaleSheetLayoutView="100" zoomScalePageLayoutView="0" workbookViewId="0" topLeftCell="A169">
      <selection activeCell="A182" sqref="A1:J182"/>
    </sheetView>
  </sheetViews>
  <sheetFormatPr defaultColWidth="13.7109375" defaultRowHeight="15"/>
  <cols>
    <col min="1" max="1" width="15.421875" style="89" customWidth="1"/>
    <col min="2" max="2" width="30.57421875" style="493" customWidth="1"/>
    <col min="3" max="3" width="15.421875" style="89" customWidth="1"/>
    <col min="4" max="4" width="32.421875" style="493" customWidth="1"/>
    <col min="5" max="6" width="17.7109375" style="500" customWidth="1"/>
    <col min="7" max="9" width="17.7109375" style="7" customWidth="1"/>
    <col min="10" max="10" width="17.7109375" style="89" customWidth="1"/>
    <col min="11" max="16384" width="13.7109375" style="89" customWidth="1"/>
  </cols>
  <sheetData>
    <row r="1" spans="1:10" ht="11.25" customHeight="1">
      <c r="A1" s="3" t="s">
        <v>43</v>
      </c>
      <c r="B1" s="492"/>
      <c r="C1" s="3"/>
      <c r="D1" s="492"/>
      <c r="E1" s="499"/>
      <c r="F1" s="499"/>
      <c r="G1" s="247"/>
      <c r="H1" s="247"/>
      <c r="I1" s="247"/>
      <c r="J1" s="5"/>
    </row>
    <row r="2" spans="1:10" ht="11.25">
      <c r="A2" s="3" t="s">
        <v>139</v>
      </c>
      <c r="B2" s="492"/>
      <c r="C2" s="3"/>
      <c r="D2" s="492"/>
      <c r="E2" s="499"/>
      <c r="F2" s="499"/>
      <c r="G2" s="247"/>
      <c r="H2" s="247"/>
      <c r="I2" s="247"/>
      <c r="J2" s="7"/>
    </row>
    <row r="3" ht="11.25">
      <c r="J3" s="7"/>
    </row>
    <row r="4" ht="11.25">
      <c r="J4" s="7"/>
    </row>
    <row r="5" spans="1:10" ht="11.25" customHeight="1">
      <c r="A5" s="216" t="s">
        <v>332</v>
      </c>
      <c r="B5" s="229"/>
      <c r="C5" s="485"/>
      <c r="D5" s="442"/>
      <c r="E5" s="228"/>
      <c r="F5" s="228"/>
      <c r="G5" s="23"/>
      <c r="H5" s="23"/>
      <c r="I5" s="23"/>
      <c r="J5" s="315" t="s">
        <v>330</v>
      </c>
    </row>
    <row r="6" ht="11.25">
      <c r="A6" s="281"/>
    </row>
    <row r="7" spans="1:10" ht="15" customHeight="1">
      <c r="A7" s="227" t="s">
        <v>45</v>
      </c>
      <c r="B7" s="226" t="s">
        <v>46</v>
      </c>
      <c r="C7" s="226" t="s">
        <v>1264</v>
      </c>
      <c r="D7" s="226" t="s">
        <v>1265</v>
      </c>
      <c r="E7" s="224" t="s">
        <v>244</v>
      </c>
      <c r="F7" s="263" t="s">
        <v>266</v>
      </c>
      <c r="G7" s="263" t="s">
        <v>265</v>
      </c>
      <c r="H7" s="263" t="s">
        <v>264</v>
      </c>
      <c r="I7" s="262" t="s">
        <v>263</v>
      </c>
      <c r="J7" s="226" t="s">
        <v>262</v>
      </c>
    </row>
    <row r="8" spans="1:10" s="8" customFormat="1" ht="15" customHeight="1" hidden="1">
      <c r="A8" s="486"/>
      <c r="B8" s="494"/>
      <c r="C8" s="472"/>
      <c r="D8" s="494"/>
      <c r="E8" s="503"/>
      <c r="F8" s="504"/>
      <c r="G8" s="487"/>
      <c r="H8" s="487"/>
      <c r="I8" s="488"/>
      <c r="J8" s="472"/>
    </row>
    <row r="9" spans="1:10" s="8" customFormat="1" ht="15" customHeight="1" hidden="1">
      <c r="A9" s="486"/>
      <c r="B9" s="494"/>
      <c r="C9" s="472"/>
      <c r="D9" s="494"/>
      <c r="E9" s="503"/>
      <c r="F9" s="504"/>
      <c r="G9" s="487"/>
      <c r="H9" s="487"/>
      <c r="I9" s="488"/>
      <c r="J9" s="472"/>
    </row>
    <row r="10" spans="1:10" s="8" customFormat="1" ht="15" customHeight="1" hidden="1">
      <c r="A10" s="486"/>
      <c r="B10" s="494"/>
      <c r="C10" s="472"/>
      <c r="D10" s="494"/>
      <c r="E10" s="503"/>
      <c r="F10" s="504"/>
      <c r="G10" s="487"/>
      <c r="H10" s="487"/>
      <c r="I10" s="488"/>
      <c r="J10" s="472"/>
    </row>
    <row r="11" spans="1:10" s="8" customFormat="1" ht="15" customHeight="1" hidden="1">
      <c r="A11" s="486"/>
      <c r="B11" s="494"/>
      <c r="C11" s="472"/>
      <c r="D11" s="494"/>
      <c r="E11" s="503"/>
      <c r="F11" s="504"/>
      <c r="G11" s="487"/>
      <c r="H11" s="487"/>
      <c r="I11" s="488"/>
      <c r="J11" s="472"/>
    </row>
    <row r="12" spans="1:10" s="8" customFormat="1" ht="15" customHeight="1" hidden="1">
      <c r="A12" s="486"/>
      <c r="B12" s="494"/>
      <c r="C12" s="472"/>
      <c r="D12" s="494"/>
      <c r="E12" s="503"/>
      <c r="F12" s="504"/>
      <c r="G12" s="487"/>
      <c r="H12" s="487"/>
      <c r="I12" s="488"/>
      <c r="J12" s="472"/>
    </row>
    <row r="13" spans="1:10" s="8" customFormat="1" ht="15" customHeight="1" hidden="1">
      <c r="A13" s="486"/>
      <c r="B13" s="494"/>
      <c r="C13" s="472"/>
      <c r="D13" s="494"/>
      <c r="E13" s="503"/>
      <c r="F13" s="504"/>
      <c r="G13" s="487"/>
      <c r="H13" s="487"/>
      <c r="I13" s="488"/>
      <c r="J13" s="472"/>
    </row>
    <row r="14" spans="1:10" s="8" customFormat="1" ht="15" customHeight="1" hidden="1">
      <c r="A14" s="486"/>
      <c r="B14" s="494"/>
      <c r="C14" s="472"/>
      <c r="D14" s="494"/>
      <c r="E14" s="503"/>
      <c r="F14" s="504"/>
      <c r="G14" s="487"/>
      <c r="H14" s="487"/>
      <c r="I14" s="488"/>
      <c r="J14" s="472"/>
    </row>
    <row r="15" spans="1:10" s="8" customFormat="1" ht="15" customHeight="1" hidden="1">
      <c r="A15" s="486"/>
      <c r="B15" s="494"/>
      <c r="C15" s="472"/>
      <c r="D15" s="494"/>
      <c r="E15" s="503"/>
      <c r="F15" s="504"/>
      <c r="G15" s="487"/>
      <c r="H15" s="487"/>
      <c r="I15" s="488"/>
      <c r="J15" s="472"/>
    </row>
    <row r="16" spans="1:10" s="8" customFormat="1" ht="15" customHeight="1" hidden="1">
      <c r="A16" s="486"/>
      <c r="B16" s="494"/>
      <c r="C16" s="472"/>
      <c r="D16" s="494"/>
      <c r="E16" s="503"/>
      <c r="F16" s="504"/>
      <c r="G16" s="487"/>
      <c r="H16" s="487"/>
      <c r="I16" s="488"/>
      <c r="J16" s="472"/>
    </row>
    <row r="17" spans="1:10" s="8" customFormat="1" ht="15" customHeight="1" hidden="1">
      <c r="A17" s="486"/>
      <c r="B17" s="494"/>
      <c r="C17" s="472"/>
      <c r="D17" s="494"/>
      <c r="E17" s="503"/>
      <c r="F17" s="504"/>
      <c r="G17" s="487"/>
      <c r="H17" s="487"/>
      <c r="I17" s="488"/>
      <c r="J17" s="472"/>
    </row>
    <row r="18" spans="1:10" s="8" customFormat="1" ht="15" customHeight="1" hidden="1">
      <c r="A18" s="486"/>
      <c r="B18" s="494"/>
      <c r="C18" s="472"/>
      <c r="D18" s="494"/>
      <c r="E18" s="503"/>
      <c r="F18" s="504"/>
      <c r="G18" s="487"/>
      <c r="H18" s="487"/>
      <c r="I18" s="488"/>
      <c r="J18" s="472"/>
    </row>
    <row r="19" spans="1:10" s="8" customFormat="1" ht="15" customHeight="1" hidden="1">
      <c r="A19" s="486"/>
      <c r="B19" s="494"/>
      <c r="C19" s="472"/>
      <c r="D19" s="494"/>
      <c r="E19" s="503"/>
      <c r="F19" s="504"/>
      <c r="G19" s="487"/>
      <c r="H19" s="487"/>
      <c r="I19" s="488"/>
      <c r="J19" s="472"/>
    </row>
    <row r="20" spans="1:10" ht="15">
      <c r="A20" s="448" t="s">
        <v>1251</v>
      </c>
      <c r="B20" s="495" t="s">
        <v>1252</v>
      </c>
      <c r="C20" s="448" t="s">
        <v>1253</v>
      </c>
      <c r="D20" s="495" t="s">
        <v>1254</v>
      </c>
      <c r="E20" s="444">
        <v>-0.03</v>
      </c>
      <c r="F20" s="444">
        <v>-0.03</v>
      </c>
      <c r="G20" s="467">
        <v>0</v>
      </c>
      <c r="H20" s="467">
        <v>0</v>
      </c>
      <c r="I20" s="467">
        <v>0</v>
      </c>
      <c r="J20" s="314"/>
    </row>
    <row r="21" spans="1:10" ht="15">
      <c r="A21" s="448" t="s">
        <v>1251</v>
      </c>
      <c r="B21" s="495" t="s">
        <v>1252</v>
      </c>
      <c r="C21" s="448" t="s">
        <v>1255</v>
      </c>
      <c r="D21" s="495" t="s">
        <v>1256</v>
      </c>
      <c r="E21" s="444">
        <v>-5000.02</v>
      </c>
      <c r="F21" s="444">
        <v>-5000.02</v>
      </c>
      <c r="G21" s="467">
        <v>0</v>
      </c>
      <c r="H21" s="467">
        <v>0</v>
      </c>
      <c r="I21" s="467">
        <v>0</v>
      </c>
      <c r="J21" s="314"/>
    </row>
    <row r="22" spans="1:10" ht="15">
      <c r="A22" s="448" t="s">
        <v>1251</v>
      </c>
      <c r="B22" s="495" t="s">
        <v>1252</v>
      </c>
      <c r="C22" s="448" t="s">
        <v>1257</v>
      </c>
      <c r="D22" s="495" t="s">
        <v>792</v>
      </c>
      <c r="E22" s="444">
        <v>-0.06</v>
      </c>
      <c r="F22" s="444">
        <v>-0.06</v>
      </c>
      <c r="G22" s="467">
        <v>0</v>
      </c>
      <c r="H22" s="467">
        <v>0</v>
      </c>
      <c r="I22" s="467">
        <v>0</v>
      </c>
      <c r="J22" s="314"/>
    </row>
    <row r="23" spans="1:10" ht="15">
      <c r="A23" s="448" t="s">
        <v>1251</v>
      </c>
      <c r="B23" s="495" t="s">
        <v>1252</v>
      </c>
      <c r="C23" s="448" t="s">
        <v>1258</v>
      </c>
      <c r="D23" s="495" t="s">
        <v>1259</v>
      </c>
      <c r="E23" s="444">
        <v>-3000.12</v>
      </c>
      <c r="F23" s="444">
        <v>-3000.12</v>
      </c>
      <c r="G23" s="467">
        <v>0</v>
      </c>
      <c r="H23" s="467">
        <v>0</v>
      </c>
      <c r="I23" s="467">
        <v>0</v>
      </c>
      <c r="J23" s="314"/>
    </row>
    <row r="24" spans="1:10" ht="15">
      <c r="A24" s="448" t="s">
        <v>1251</v>
      </c>
      <c r="B24" s="495" t="s">
        <v>1252</v>
      </c>
      <c r="C24" s="448" t="s">
        <v>1063</v>
      </c>
      <c r="D24" s="495" t="s">
        <v>832</v>
      </c>
      <c r="E24" s="444">
        <v>-1600</v>
      </c>
      <c r="F24" s="444">
        <v>-1600</v>
      </c>
      <c r="G24" s="467">
        <v>0</v>
      </c>
      <c r="H24" s="467">
        <v>0</v>
      </c>
      <c r="I24" s="467">
        <v>0</v>
      </c>
      <c r="J24" s="314"/>
    </row>
    <row r="25" spans="1:10" ht="15">
      <c r="A25" s="448" t="s">
        <v>1251</v>
      </c>
      <c r="B25" s="495" t="s">
        <v>1252</v>
      </c>
      <c r="C25" s="448" t="s">
        <v>1260</v>
      </c>
      <c r="D25" s="495" t="s">
        <v>1261</v>
      </c>
      <c r="E25" s="444">
        <v>-3361.76</v>
      </c>
      <c r="F25" s="444">
        <v>-3361.76</v>
      </c>
      <c r="G25" s="467">
        <v>0</v>
      </c>
      <c r="H25" s="467">
        <v>0</v>
      </c>
      <c r="I25" s="467">
        <v>0</v>
      </c>
      <c r="J25" s="314"/>
    </row>
    <row r="26" spans="1:10" ht="15">
      <c r="A26" s="449" t="s">
        <v>987</v>
      </c>
      <c r="B26" s="617" t="s">
        <v>1252</v>
      </c>
      <c r="C26" s="618"/>
      <c r="D26" s="619"/>
      <c r="E26" s="446">
        <v>-12961.99</v>
      </c>
      <c r="F26" s="446">
        <v>-12961.99</v>
      </c>
      <c r="G26" s="468">
        <v>0</v>
      </c>
      <c r="H26" s="468">
        <v>0</v>
      </c>
      <c r="I26" s="468">
        <v>0</v>
      </c>
      <c r="J26" s="314"/>
    </row>
    <row r="27" spans="1:10" ht="15">
      <c r="A27" s="448" t="s">
        <v>1270</v>
      </c>
      <c r="B27" s="495" t="s">
        <v>1271</v>
      </c>
      <c r="C27" s="448" t="s">
        <v>1272</v>
      </c>
      <c r="D27" s="495" t="s">
        <v>1273</v>
      </c>
      <c r="E27" s="444">
        <v>-11617.97</v>
      </c>
      <c r="F27" s="444">
        <v>-11617.97</v>
      </c>
      <c r="G27" s="467">
        <v>0</v>
      </c>
      <c r="H27" s="467">
        <v>0</v>
      </c>
      <c r="I27" s="467">
        <v>0</v>
      </c>
      <c r="J27" s="314"/>
    </row>
    <row r="28" spans="1:10" ht="15">
      <c r="A28" s="448" t="s">
        <v>1270</v>
      </c>
      <c r="B28" s="495" t="s">
        <v>1271</v>
      </c>
      <c r="C28" s="448" t="s">
        <v>1274</v>
      </c>
      <c r="D28" s="495" t="s">
        <v>1275</v>
      </c>
      <c r="E28" s="444">
        <v>6045</v>
      </c>
      <c r="F28" s="444">
        <v>6045</v>
      </c>
      <c r="G28" s="467">
        <v>0</v>
      </c>
      <c r="H28" s="467">
        <v>0</v>
      </c>
      <c r="I28" s="467">
        <v>0</v>
      </c>
      <c r="J28" s="314"/>
    </row>
    <row r="29" spans="1:10" ht="15">
      <c r="A29" s="448" t="s">
        <v>1270</v>
      </c>
      <c r="B29" s="495" t="s">
        <v>1271</v>
      </c>
      <c r="C29" s="448" t="s">
        <v>1194</v>
      </c>
      <c r="D29" s="495" t="s">
        <v>937</v>
      </c>
      <c r="E29" s="444">
        <v>-63361</v>
      </c>
      <c r="F29" s="444">
        <v>-63361</v>
      </c>
      <c r="G29" s="467">
        <v>0</v>
      </c>
      <c r="H29" s="467">
        <v>0</v>
      </c>
      <c r="I29" s="467">
        <v>0</v>
      </c>
      <c r="J29" s="314"/>
    </row>
    <row r="30" spans="1:10" ht="15">
      <c r="A30" s="448" t="s">
        <v>1270</v>
      </c>
      <c r="B30" s="495" t="s">
        <v>1271</v>
      </c>
      <c r="C30" s="448" t="s">
        <v>1276</v>
      </c>
      <c r="D30" s="495" t="s">
        <v>1277</v>
      </c>
      <c r="E30" s="444">
        <v>-1046</v>
      </c>
      <c r="F30" s="444">
        <v>-1046</v>
      </c>
      <c r="G30" s="467">
        <v>0</v>
      </c>
      <c r="H30" s="467">
        <v>0</v>
      </c>
      <c r="I30" s="467">
        <v>0</v>
      </c>
      <c r="J30" s="314"/>
    </row>
    <row r="31" spans="1:10" ht="15">
      <c r="A31" s="448" t="s">
        <v>1270</v>
      </c>
      <c r="B31" s="495" t="s">
        <v>1271</v>
      </c>
      <c r="C31" s="448" t="s">
        <v>1195</v>
      </c>
      <c r="D31" s="495" t="s">
        <v>938</v>
      </c>
      <c r="E31" s="444">
        <v>-10440.23</v>
      </c>
      <c r="F31" s="444">
        <v>-10440.23</v>
      </c>
      <c r="G31" s="467">
        <v>0</v>
      </c>
      <c r="H31" s="467">
        <v>0</v>
      </c>
      <c r="I31" s="467">
        <v>0</v>
      </c>
      <c r="J31" s="314"/>
    </row>
    <row r="32" spans="1:10" ht="15">
      <c r="A32" s="448" t="s">
        <v>1270</v>
      </c>
      <c r="B32" s="495" t="s">
        <v>1271</v>
      </c>
      <c r="C32" s="448" t="s">
        <v>1278</v>
      </c>
      <c r="D32" s="495" t="s">
        <v>1279</v>
      </c>
      <c r="E32" s="444">
        <v>-4558.12</v>
      </c>
      <c r="F32" s="444">
        <v>-4558.12</v>
      </c>
      <c r="G32" s="467">
        <v>0</v>
      </c>
      <c r="H32" s="467">
        <v>0</v>
      </c>
      <c r="I32" s="467">
        <v>0</v>
      </c>
      <c r="J32" s="314"/>
    </row>
    <row r="33" spans="1:10" ht="15">
      <c r="A33" s="448" t="s">
        <v>1270</v>
      </c>
      <c r="B33" s="495" t="s">
        <v>1271</v>
      </c>
      <c r="C33" s="448" t="s">
        <v>1280</v>
      </c>
      <c r="D33" s="495" t="s">
        <v>1281</v>
      </c>
      <c r="E33" s="444">
        <v>-18176.01</v>
      </c>
      <c r="F33" s="444">
        <v>-18176.01</v>
      </c>
      <c r="G33" s="467">
        <v>0</v>
      </c>
      <c r="H33" s="467">
        <v>0</v>
      </c>
      <c r="I33" s="467">
        <v>0</v>
      </c>
      <c r="J33" s="314"/>
    </row>
    <row r="34" spans="1:10" ht="15">
      <c r="A34" s="448" t="s">
        <v>1270</v>
      </c>
      <c r="B34" s="495" t="s">
        <v>1271</v>
      </c>
      <c r="C34" s="448" t="s">
        <v>1196</v>
      </c>
      <c r="D34" s="495" t="s">
        <v>939</v>
      </c>
      <c r="E34" s="444">
        <v>-3050.01</v>
      </c>
      <c r="F34" s="444">
        <v>-3050.01</v>
      </c>
      <c r="G34" s="467">
        <v>0</v>
      </c>
      <c r="H34" s="467">
        <v>0</v>
      </c>
      <c r="I34" s="467">
        <v>0</v>
      </c>
      <c r="J34" s="314"/>
    </row>
    <row r="35" spans="1:10" ht="15">
      <c r="A35" s="448" t="s">
        <v>1270</v>
      </c>
      <c r="B35" s="495" t="s">
        <v>1271</v>
      </c>
      <c r="C35" s="448" t="s">
        <v>1282</v>
      </c>
      <c r="D35" s="495" t="s">
        <v>1283</v>
      </c>
      <c r="E35" s="444">
        <v>-3480</v>
      </c>
      <c r="F35" s="444">
        <v>-3480</v>
      </c>
      <c r="G35" s="467">
        <v>0</v>
      </c>
      <c r="H35" s="467">
        <v>0</v>
      </c>
      <c r="I35" s="467">
        <v>0</v>
      </c>
      <c r="J35" s="314"/>
    </row>
    <row r="36" spans="1:10" ht="15">
      <c r="A36" s="448" t="s">
        <v>1270</v>
      </c>
      <c r="B36" s="495" t="s">
        <v>1271</v>
      </c>
      <c r="C36" s="448" t="s">
        <v>1284</v>
      </c>
      <c r="D36" s="495" t="s">
        <v>1285</v>
      </c>
      <c r="E36" s="444">
        <v>-4320.12</v>
      </c>
      <c r="F36" s="444">
        <v>-4320.12</v>
      </c>
      <c r="G36" s="467">
        <v>0</v>
      </c>
      <c r="H36" s="467">
        <v>0</v>
      </c>
      <c r="I36" s="467">
        <v>0</v>
      </c>
      <c r="J36" s="314"/>
    </row>
    <row r="37" spans="1:10" ht="15">
      <c r="A37" s="448" t="s">
        <v>1270</v>
      </c>
      <c r="B37" s="495" t="s">
        <v>1271</v>
      </c>
      <c r="C37" s="448" t="s">
        <v>1286</v>
      </c>
      <c r="D37" s="495" t="s">
        <v>1287</v>
      </c>
      <c r="E37" s="444">
        <v>-10695.68</v>
      </c>
      <c r="F37" s="444">
        <v>-10695.68</v>
      </c>
      <c r="G37" s="467">
        <v>0</v>
      </c>
      <c r="H37" s="467">
        <v>0</v>
      </c>
      <c r="I37" s="467">
        <v>0</v>
      </c>
      <c r="J37" s="314"/>
    </row>
    <row r="38" spans="1:10" ht="15">
      <c r="A38" s="448" t="s">
        <v>1270</v>
      </c>
      <c r="B38" s="495" t="s">
        <v>1271</v>
      </c>
      <c r="C38" s="448" t="s">
        <v>1288</v>
      </c>
      <c r="D38" s="495" t="s">
        <v>1289</v>
      </c>
      <c r="E38" s="444">
        <v>-10500</v>
      </c>
      <c r="F38" s="444">
        <v>-10500</v>
      </c>
      <c r="G38" s="467">
        <v>0</v>
      </c>
      <c r="H38" s="467">
        <v>0</v>
      </c>
      <c r="I38" s="467">
        <v>0</v>
      </c>
      <c r="J38" s="314"/>
    </row>
    <row r="39" spans="1:10" ht="15">
      <c r="A39" s="448" t="s">
        <v>1270</v>
      </c>
      <c r="B39" s="495" t="s">
        <v>1271</v>
      </c>
      <c r="C39" s="448" t="s">
        <v>1290</v>
      </c>
      <c r="D39" s="495" t="s">
        <v>1291</v>
      </c>
      <c r="E39" s="444">
        <v>-5800</v>
      </c>
      <c r="F39" s="444">
        <v>-5800</v>
      </c>
      <c r="G39" s="467">
        <v>0</v>
      </c>
      <c r="H39" s="467">
        <v>0</v>
      </c>
      <c r="I39" s="467">
        <v>0</v>
      </c>
      <c r="J39" s="314"/>
    </row>
    <row r="40" spans="1:10" ht="15">
      <c r="A40" s="448" t="s">
        <v>1270</v>
      </c>
      <c r="B40" s="495" t="s">
        <v>1271</v>
      </c>
      <c r="C40" s="448" t="s">
        <v>1292</v>
      </c>
      <c r="D40" s="495" t="s">
        <v>1293</v>
      </c>
      <c r="E40" s="444">
        <v>-4669</v>
      </c>
      <c r="F40" s="444">
        <v>-4669</v>
      </c>
      <c r="G40" s="467">
        <v>0</v>
      </c>
      <c r="H40" s="467">
        <v>0</v>
      </c>
      <c r="I40" s="467">
        <v>0</v>
      </c>
      <c r="J40" s="314"/>
    </row>
    <row r="41" spans="1:10" ht="15">
      <c r="A41" s="448" t="s">
        <v>1270</v>
      </c>
      <c r="B41" s="495" t="s">
        <v>1271</v>
      </c>
      <c r="C41" s="448" t="s">
        <v>1197</v>
      </c>
      <c r="D41" s="495" t="s">
        <v>940</v>
      </c>
      <c r="E41" s="444">
        <v>-1000</v>
      </c>
      <c r="F41" s="444">
        <v>-1000</v>
      </c>
      <c r="G41" s="467">
        <v>0</v>
      </c>
      <c r="H41" s="467">
        <v>0</v>
      </c>
      <c r="I41" s="467">
        <v>0</v>
      </c>
      <c r="J41" s="314"/>
    </row>
    <row r="42" spans="1:10" ht="15">
      <c r="A42" s="448" t="s">
        <v>1270</v>
      </c>
      <c r="B42" s="495" t="s">
        <v>1271</v>
      </c>
      <c r="C42" s="448" t="s">
        <v>1294</v>
      </c>
      <c r="D42" s="495" t="s">
        <v>1295</v>
      </c>
      <c r="E42" s="444">
        <v>-6449.6</v>
      </c>
      <c r="F42" s="444">
        <v>-6449.6</v>
      </c>
      <c r="G42" s="467">
        <v>0</v>
      </c>
      <c r="H42" s="467">
        <v>0</v>
      </c>
      <c r="I42" s="467">
        <v>0</v>
      </c>
      <c r="J42" s="314"/>
    </row>
    <row r="43" spans="1:10" ht="15">
      <c r="A43" s="448" t="s">
        <v>1270</v>
      </c>
      <c r="B43" s="495" t="s">
        <v>1271</v>
      </c>
      <c r="C43" s="448" t="s">
        <v>1296</v>
      </c>
      <c r="D43" s="495" t="s">
        <v>1297</v>
      </c>
      <c r="E43" s="444">
        <v>-2345</v>
      </c>
      <c r="F43" s="444">
        <v>-2345</v>
      </c>
      <c r="G43" s="467">
        <v>0</v>
      </c>
      <c r="H43" s="467">
        <v>0</v>
      </c>
      <c r="I43" s="467">
        <v>0</v>
      </c>
      <c r="J43" s="314"/>
    </row>
    <row r="44" spans="1:10" ht="15">
      <c r="A44" s="448" t="s">
        <v>1270</v>
      </c>
      <c r="B44" s="495" t="s">
        <v>1271</v>
      </c>
      <c r="C44" s="448" t="s">
        <v>1298</v>
      </c>
      <c r="D44" s="495" t="s">
        <v>1299</v>
      </c>
      <c r="E44" s="444">
        <v>-2227.2</v>
      </c>
      <c r="F44" s="444">
        <v>-2227.2</v>
      </c>
      <c r="G44" s="467">
        <v>0</v>
      </c>
      <c r="H44" s="467">
        <v>0</v>
      </c>
      <c r="I44" s="467">
        <v>0</v>
      </c>
      <c r="J44" s="314"/>
    </row>
    <row r="45" spans="1:10" ht="15">
      <c r="A45" s="448" t="s">
        <v>1270</v>
      </c>
      <c r="B45" s="495" t="s">
        <v>1271</v>
      </c>
      <c r="C45" s="448" t="s">
        <v>1300</v>
      </c>
      <c r="D45" s="495" t="s">
        <v>1301</v>
      </c>
      <c r="E45" s="444">
        <v>-7818.51</v>
      </c>
      <c r="F45" s="444">
        <v>-7818.51</v>
      </c>
      <c r="G45" s="467">
        <v>0</v>
      </c>
      <c r="H45" s="467">
        <v>0</v>
      </c>
      <c r="I45" s="467">
        <v>0</v>
      </c>
      <c r="J45" s="314"/>
    </row>
    <row r="46" spans="1:10" ht="15">
      <c r="A46" s="448" t="s">
        <v>1270</v>
      </c>
      <c r="B46" s="495" t="s">
        <v>1271</v>
      </c>
      <c r="C46" s="448" t="s">
        <v>1302</v>
      </c>
      <c r="D46" s="495" t="s">
        <v>1303</v>
      </c>
      <c r="E46" s="444">
        <v>-4344.16</v>
      </c>
      <c r="F46" s="444">
        <v>-4344.16</v>
      </c>
      <c r="G46" s="467">
        <v>0</v>
      </c>
      <c r="H46" s="467">
        <v>0</v>
      </c>
      <c r="I46" s="467">
        <v>0</v>
      </c>
      <c r="J46" s="314"/>
    </row>
    <row r="47" spans="1:10" ht="15">
      <c r="A47" s="448" t="s">
        <v>1270</v>
      </c>
      <c r="B47" s="495" t="s">
        <v>1271</v>
      </c>
      <c r="C47" s="448" t="s">
        <v>1304</v>
      </c>
      <c r="D47" s="495" t="s">
        <v>1305</v>
      </c>
      <c r="E47" s="444">
        <v>-5753.97</v>
      </c>
      <c r="F47" s="444">
        <v>-5753.97</v>
      </c>
      <c r="G47" s="467">
        <v>0</v>
      </c>
      <c r="H47" s="467">
        <v>0</v>
      </c>
      <c r="I47" s="467">
        <v>0</v>
      </c>
      <c r="J47" s="314"/>
    </row>
    <row r="48" spans="1:10" ht="15">
      <c r="A48" s="448" t="s">
        <v>1270</v>
      </c>
      <c r="B48" s="495" t="s">
        <v>1271</v>
      </c>
      <c r="C48" s="448" t="s">
        <v>1306</v>
      </c>
      <c r="D48" s="495" t="s">
        <v>1307</v>
      </c>
      <c r="E48" s="444">
        <v>-2088</v>
      </c>
      <c r="F48" s="444">
        <v>-2088</v>
      </c>
      <c r="G48" s="467">
        <v>0</v>
      </c>
      <c r="H48" s="467">
        <v>0</v>
      </c>
      <c r="I48" s="467">
        <v>0</v>
      </c>
      <c r="J48" s="314"/>
    </row>
    <row r="49" spans="1:10" ht="15">
      <c r="A49" s="448" t="s">
        <v>1270</v>
      </c>
      <c r="B49" s="495" t="s">
        <v>1271</v>
      </c>
      <c r="C49" s="448" t="s">
        <v>1308</v>
      </c>
      <c r="D49" s="495" t="s">
        <v>1309</v>
      </c>
      <c r="E49" s="444">
        <v>-9700</v>
      </c>
      <c r="F49" s="444">
        <v>-9700</v>
      </c>
      <c r="G49" s="467">
        <v>0</v>
      </c>
      <c r="H49" s="467">
        <v>0</v>
      </c>
      <c r="I49" s="467">
        <v>0</v>
      </c>
      <c r="J49" s="314"/>
    </row>
    <row r="50" spans="1:10" ht="15">
      <c r="A50" s="448" t="s">
        <v>1270</v>
      </c>
      <c r="B50" s="495" t="s">
        <v>1271</v>
      </c>
      <c r="C50" s="448" t="s">
        <v>1310</v>
      </c>
      <c r="D50" s="495" t="s">
        <v>1311</v>
      </c>
      <c r="E50" s="444">
        <v>-9500</v>
      </c>
      <c r="F50" s="444">
        <v>-9500</v>
      </c>
      <c r="G50" s="467">
        <v>0</v>
      </c>
      <c r="H50" s="467">
        <v>0</v>
      </c>
      <c r="I50" s="467">
        <v>0</v>
      </c>
      <c r="J50" s="314"/>
    </row>
    <row r="51" spans="1:10" ht="15">
      <c r="A51" s="448" t="s">
        <v>1270</v>
      </c>
      <c r="B51" s="495" t="s">
        <v>1271</v>
      </c>
      <c r="C51" s="448" t="s">
        <v>1312</v>
      </c>
      <c r="D51" s="495" t="s">
        <v>1313</v>
      </c>
      <c r="E51" s="444">
        <v>-5400</v>
      </c>
      <c r="F51" s="444">
        <v>-5400</v>
      </c>
      <c r="G51" s="467">
        <v>0</v>
      </c>
      <c r="H51" s="467">
        <v>0</v>
      </c>
      <c r="I51" s="467">
        <v>0</v>
      </c>
      <c r="J51" s="314"/>
    </row>
    <row r="52" spans="1:10" ht="15">
      <c r="A52" s="448" t="s">
        <v>1270</v>
      </c>
      <c r="B52" s="495" t="s">
        <v>1271</v>
      </c>
      <c r="C52" s="448" t="s">
        <v>1198</v>
      </c>
      <c r="D52" s="495" t="s">
        <v>1314</v>
      </c>
      <c r="E52" s="444">
        <v>-2760</v>
      </c>
      <c r="F52" s="444">
        <v>-2760</v>
      </c>
      <c r="G52" s="467">
        <v>0</v>
      </c>
      <c r="H52" s="467">
        <v>0</v>
      </c>
      <c r="I52" s="467">
        <v>0</v>
      </c>
      <c r="J52" s="314"/>
    </row>
    <row r="53" spans="1:10" ht="15">
      <c r="A53" s="448" t="s">
        <v>1270</v>
      </c>
      <c r="B53" s="495" t="s">
        <v>1271</v>
      </c>
      <c r="C53" s="448" t="s">
        <v>1315</v>
      </c>
      <c r="D53" s="495" t="s">
        <v>1316</v>
      </c>
      <c r="E53" s="444">
        <v>-22986.6</v>
      </c>
      <c r="F53" s="444">
        <v>-22986.6</v>
      </c>
      <c r="G53" s="467">
        <v>0</v>
      </c>
      <c r="H53" s="467">
        <v>0</v>
      </c>
      <c r="I53" s="467">
        <v>0</v>
      </c>
      <c r="J53" s="314"/>
    </row>
    <row r="54" spans="1:10" ht="15">
      <c r="A54" s="448" t="s">
        <v>1270</v>
      </c>
      <c r="B54" s="495" t="s">
        <v>1271</v>
      </c>
      <c r="C54" s="448" t="s">
        <v>1317</v>
      </c>
      <c r="D54" s="495" t="s">
        <v>1318</v>
      </c>
      <c r="E54" s="444">
        <v>-400.27</v>
      </c>
      <c r="F54" s="444">
        <v>-400.27</v>
      </c>
      <c r="G54" s="467">
        <v>0</v>
      </c>
      <c r="H54" s="467">
        <v>0</v>
      </c>
      <c r="I54" s="467">
        <v>0</v>
      </c>
      <c r="J54" s="314"/>
    </row>
    <row r="55" spans="1:10" ht="15">
      <c r="A55" s="448" t="s">
        <v>1270</v>
      </c>
      <c r="B55" s="495" t="s">
        <v>1271</v>
      </c>
      <c r="C55" s="448" t="s">
        <v>1319</v>
      </c>
      <c r="D55" s="495" t="s">
        <v>1320</v>
      </c>
      <c r="E55" s="444">
        <v>-1136.18</v>
      </c>
      <c r="F55" s="444">
        <v>-1136.18</v>
      </c>
      <c r="G55" s="467">
        <v>0</v>
      </c>
      <c r="H55" s="467">
        <v>0</v>
      </c>
      <c r="I55" s="467">
        <v>0</v>
      </c>
      <c r="J55" s="314"/>
    </row>
    <row r="56" spans="1:10" ht="15">
      <c r="A56" s="448" t="s">
        <v>1270</v>
      </c>
      <c r="B56" s="495" t="s">
        <v>1271</v>
      </c>
      <c r="C56" s="448" t="s">
        <v>1321</v>
      </c>
      <c r="D56" s="495" t="s">
        <v>1322</v>
      </c>
      <c r="E56" s="444">
        <v>-4657.5</v>
      </c>
      <c r="F56" s="444">
        <v>-4657.5</v>
      </c>
      <c r="G56" s="467">
        <v>0</v>
      </c>
      <c r="H56" s="467">
        <v>0</v>
      </c>
      <c r="I56" s="467">
        <v>0</v>
      </c>
      <c r="J56" s="314"/>
    </row>
    <row r="57" spans="1:10" ht="15">
      <c r="A57" s="448" t="s">
        <v>1270</v>
      </c>
      <c r="B57" s="495" t="s">
        <v>1271</v>
      </c>
      <c r="C57" s="448" t="s">
        <v>1323</v>
      </c>
      <c r="D57" s="495" t="s">
        <v>1324</v>
      </c>
      <c r="E57" s="444">
        <v>-1380</v>
      </c>
      <c r="F57" s="444">
        <v>-1380</v>
      </c>
      <c r="G57" s="467">
        <v>0</v>
      </c>
      <c r="H57" s="467">
        <v>0</v>
      </c>
      <c r="I57" s="467">
        <v>0</v>
      </c>
      <c r="J57" s="314"/>
    </row>
    <row r="58" spans="1:10" ht="15">
      <c r="A58" s="448" t="s">
        <v>1270</v>
      </c>
      <c r="B58" s="495" t="s">
        <v>1271</v>
      </c>
      <c r="C58" s="448" t="s">
        <v>1325</v>
      </c>
      <c r="D58" s="495" t="s">
        <v>1326</v>
      </c>
      <c r="E58" s="444">
        <v>-1581.22</v>
      </c>
      <c r="F58" s="444">
        <v>-1581.22</v>
      </c>
      <c r="G58" s="467">
        <v>0</v>
      </c>
      <c r="H58" s="467">
        <v>0</v>
      </c>
      <c r="I58" s="467">
        <v>0</v>
      </c>
      <c r="J58" s="314"/>
    </row>
    <row r="59" spans="1:10" ht="15">
      <c r="A59" s="448" t="s">
        <v>1270</v>
      </c>
      <c r="B59" s="495" t="s">
        <v>1271</v>
      </c>
      <c r="C59" s="448" t="s">
        <v>1327</v>
      </c>
      <c r="D59" s="495" t="s">
        <v>1328</v>
      </c>
      <c r="E59" s="444">
        <v>-12097</v>
      </c>
      <c r="F59" s="444">
        <v>-12097</v>
      </c>
      <c r="G59" s="467">
        <v>0</v>
      </c>
      <c r="H59" s="467">
        <v>0</v>
      </c>
      <c r="I59" s="467">
        <v>0</v>
      </c>
      <c r="J59" s="314"/>
    </row>
    <row r="60" spans="1:10" ht="15">
      <c r="A60" s="448" t="s">
        <v>1270</v>
      </c>
      <c r="B60" s="495" t="s">
        <v>1271</v>
      </c>
      <c r="C60" s="448" t="s">
        <v>1329</v>
      </c>
      <c r="D60" s="495" t="s">
        <v>1330</v>
      </c>
      <c r="E60" s="444">
        <v>-920</v>
      </c>
      <c r="F60" s="444">
        <v>-920</v>
      </c>
      <c r="G60" s="467">
        <v>0</v>
      </c>
      <c r="H60" s="467">
        <v>0</v>
      </c>
      <c r="I60" s="467">
        <v>0</v>
      </c>
      <c r="J60" s="314"/>
    </row>
    <row r="61" spans="1:10" ht="15">
      <c r="A61" s="448" t="s">
        <v>1270</v>
      </c>
      <c r="B61" s="495" t="s">
        <v>1271</v>
      </c>
      <c r="C61" s="448" t="s">
        <v>1331</v>
      </c>
      <c r="D61" s="495" t="s">
        <v>1332</v>
      </c>
      <c r="E61" s="444">
        <v>-19775.4</v>
      </c>
      <c r="F61" s="444">
        <v>-19775.4</v>
      </c>
      <c r="G61" s="467">
        <v>0</v>
      </c>
      <c r="H61" s="467">
        <v>0</v>
      </c>
      <c r="I61" s="467">
        <v>0</v>
      </c>
      <c r="J61" s="314"/>
    </row>
    <row r="62" spans="1:10" ht="15">
      <c r="A62" s="448" t="s">
        <v>1270</v>
      </c>
      <c r="B62" s="495" t="s">
        <v>1271</v>
      </c>
      <c r="C62" s="448" t="s">
        <v>1333</v>
      </c>
      <c r="D62" s="495" t="s">
        <v>799</v>
      </c>
      <c r="E62" s="444">
        <v>-3000</v>
      </c>
      <c r="F62" s="444">
        <v>-3000</v>
      </c>
      <c r="G62" s="467">
        <v>0</v>
      </c>
      <c r="H62" s="467">
        <v>0</v>
      </c>
      <c r="I62" s="467">
        <v>0</v>
      </c>
      <c r="J62" s="314"/>
    </row>
    <row r="63" spans="1:10" ht="15">
      <c r="A63" s="448" t="s">
        <v>1270</v>
      </c>
      <c r="B63" s="495" t="s">
        <v>1271</v>
      </c>
      <c r="C63" s="448" t="s">
        <v>1334</v>
      </c>
      <c r="D63" s="495" t="s">
        <v>1335</v>
      </c>
      <c r="E63" s="444">
        <v>-1276</v>
      </c>
      <c r="F63" s="444">
        <v>-1276</v>
      </c>
      <c r="G63" s="467">
        <v>0</v>
      </c>
      <c r="H63" s="467">
        <v>0</v>
      </c>
      <c r="I63" s="467">
        <v>0</v>
      </c>
      <c r="J63" s="314"/>
    </row>
    <row r="64" spans="1:10" ht="15">
      <c r="A64" s="448" t="s">
        <v>1270</v>
      </c>
      <c r="B64" s="495" t="s">
        <v>1271</v>
      </c>
      <c r="C64" s="448" t="s">
        <v>1336</v>
      </c>
      <c r="D64" s="495" t="s">
        <v>1337</v>
      </c>
      <c r="E64" s="444">
        <v>-1740</v>
      </c>
      <c r="F64" s="444">
        <v>-1740</v>
      </c>
      <c r="G64" s="467">
        <v>0</v>
      </c>
      <c r="H64" s="467">
        <v>0</v>
      </c>
      <c r="I64" s="467">
        <v>0</v>
      </c>
      <c r="J64" s="314"/>
    </row>
    <row r="65" spans="1:10" ht="15">
      <c r="A65" s="448" t="s">
        <v>1270</v>
      </c>
      <c r="B65" s="495" t="s">
        <v>1271</v>
      </c>
      <c r="C65" s="448" t="s">
        <v>1338</v>
      </c>
      <c r="D65" s="495" t="s">
        <v>1339</v>
      </c>
      <c r="E65" s="444">
        <v>-1160</v>
      </c>
      <c r="F65" s="444">
        <v>-1160</v>
      </c>
      <c r="G65" s="467">
        <v>0</v>
      </c>
      <c r="H65" s="467">
        <v>0</v>
      </c>
      <c r="I65" s="467">
        <v>0</v>
      </c>
      <c r="J65" s="314"/>
    </row>
    <row r="66" spans="1:10" ht="15">
      <c r="A66" s="448" t="s">
        <v>1270</v>
      </c>
      <c r="B66" s="495" t="s">
        <v>1271</v>
      </c>
      <c r="C66" s="448" t="s">
        <v>1340</v>
      </c>
      <c r="D66" s="495" t="s">
        <v>1341</v>
      </c>
      <c r="E66" s="444">
        <v>-1276</v>
      </c>
      <c r="F66" s="444">
        <v>-1276</v>
      </c>
      <c r="G66" s="467">
        <v>0</v>
      </c>
      <c r="H66" s="467">
        <v>0</v>
      </c>
      <c r="I66" s="467">
        <v>0</v>
      </c>
      <c r="J66" s="314"/>
    </row>
    <row r="67" spans="1:10" ht="15">
      <c r="A67" s="448" t="s">
        <v>1270</v>
      </c>
      <c r="B67" s="495" t="s">
        <v>1271</v>
      </c>
      <c r="C67" s="448" t="s">
        <v>1201</v>
      </c>
      <c r="D67" s="495" t="s">
        <v>944</v>
      </c>
      <c r="E67" s="444">
        <v>-41973.71</v>
      </c>
      <c r="F67" s="444">
        <v>-41973.71</v>
      </c>
      <c r="G67" s="467">
        <v>0</v>
      </c>
      <c r="H67" s="467">
        <v>0</v>
      </c>
      <c r="I67" s="467">
        <v>0</v>
      </c>
      <c r="J67" s="314"/>
    </row>
    <row r="68" spans="1:10" ht="15">
      <c r="A68" s="448" t="s">
        <v>1270</v>
      </c>
      <c r="B68" s="495" t="s">
        <v>1271</v>
      </c>
      <c r="C68" s="448" t="s">
        <v>1342</v>
      </c>
      <c r="D68" s="495" t="s">
        <v>1343</v>
      </c>
      <c r="E68" s="444">
        <v>-26500</v>
      </c>
      <c r="F68" s="444">
        <v>-26500</v>
      </c>
      <c r="G68" s="467">
        <v>0</v>
      </c>
      <c r="H68" s="467">
        <v>0</v>
      </c>
      <c r="I68" s="467">
        <v>0</v>
      </c>
      <c r="J68" s="314"/>
    </row>
    <row r="69" spans="1:10" ht="15">
      <c r="A69" s="448" t="s">
        <v>1270</v>
      </c>
      <c r="B69" s="495" t="s">
        <v>1271</v>
      </c>
      <c r="C69" s="448" t="s">
        <v>1344</v>
      </c>
      <c r="D69" s="495" t="s">
        <v>1345</v>
      </c>
      <c r="E69" s="444">
        <v>-1500</v>
      </c>
      <c r="F69" s="444">
        <v>-1500</v>
      </c>
      <c r="G69" s="467">
        <v>0</v>
      </c>
      <c r="H69" s="467">
        <v>0</v>
      </c>
      <c r="I69" s="467">
        <v>0</v>
      </c>
      <c r="J69" s="314"/>
    </row>
    <row r="70" spans="1:10" ht="15">
      <c r="A70" s="448" t="s">
        <v>1270</v>
      </c>
      <c r="B70" s="495" t="s">
        <v>1271</v>
      </c>
      <c r="C70" s="448" t="s">
        <v>1346</v>
      </c>
      <c r="D70" s="495" t="s">
        <v>1347</v>
      </c>
      <c r="E70" s="444">
        <v>-1044</v>
      </c>
      <c r="F70" s="444">
        <v>-1044</v>
      </c>
      <c r="G70" s="467">
        <v>0</v>
      </c>
      <c r="H70" s="467">
        <v>0</v>
      </c>
      <c r="I70" s="467">
        <v>0</v>
      </c>
      <c r="J70" s="314"/>
    </row>
    <row r="71" spans="1:10" ht="15">
      <c r="A71" s="448" t="s">
        <v>1270</v>
      </c>
      <c r="B71" s="495" t="s">
        <v>1271</v>
      </c>
      <c r="C71" s="448" t="s">
        <v>1348</v>
      </c>
      <c r="D71" s="495" t="s">
        <v>1349</v>
      </c>
      <c r="E71" s="444">
        <v>-760</v>
      </c>
      <c r="F71" s="444">
        <v>-760</v>
      </c>
      <c r="G71" s="467">
        <v>0</v>
      </c>
      <c r="H71" s="467">
        <v>0</v>
      </c>
      <c r="I71" s="467">
        <v>0</v>
      </c>
      <c r="J71" s="314"/>
    </row>
    <row r="72" spans="1:10" ht="15">
      <c r="A72" s="448" t="s">
        <v>1270</v>
      </c>
      <c r="B72" s="495" t="s">
        <v>1271</v>
      </c>
      <c r="C72" s="448" t="s">
        <v>1350</v>
      </c>
      <c r="D72" s="495" t="s">
        <v>1351</v>
      </c>
      <c r="E72" s="444">
        <v>-1542</v>
      </c>
      <c r="F72" s="444">
        <v>-1542</v>
      </c>
      <c r="G72" s="467">
        <v>0</v>
      </c>
      <c r="H72" s="467">
        <v>0</v>
      </c>
      <c r="I72" s="467">
        <v>0</v>
      </c>
      <c r="J72" s="314"/>
    </row>
    <row r="73" spans="1:10" ht="15">
      <c r="A73" s="448" t="s">
        <v>1270</v>
      </c>
      <c r="B73" s="495" t="s">
        <v>1271</v>
      </c>
      <c r="C73" s="448" t="s">
        <v>1352</v>
      </c>
      <c r="D73" s="495" t="s">
        <v>1353</v>
      </c>
      <c r="E73" s="444">
        <v>-1443</v>
      </c>
      <c r="F73" s="444">
        <v>-1443</v>
      </c>
      <c r="G73" s="467">
        <v>0</v>
      </c>
      <c r="H73" s="467">
        <v>0</v>
      </c>
      <c r="I73" s="467">
        <v>0</v>
      </c>
      <c r="J73" s="314"/>
    </row>
    <row r="74" spans="1:10" ht="15">
      <c r="A74" s="448" t="s">
        <v>1270</v>
      </c>
      <c r="B74" s="495" t="s">
        <v>1271</v>
      </c>
      <c r="C74" s="448" t="s">
        <v>1354</v>
      </c>
      <c r="D74" s="495" t="s">
        <v>1355</v>
      </c>
      <c r="E74" s="444">
        <v>-294.5</v>
      </c>
      <c r="F74" s="444">
        <v>-294.5</v>
      </c>
      <c r="G74" s="467">
        <v>0</v>
      </c>
      <c r="H74" s="467">
        <v>0</v>
      </c>
      <c r="I74" s="467">
        <v>0</v>
      </c>
      <c r="J74" s="314"/>
    </row>
    <row r="75" spans="1:10" ht="15">
      <c r="A75" s="448" t="s">
        <v>1270</v>
      </c>
      <c r="B75" s="495" t="s">
        <v>1271</v>
      </c>
      <c r="C75" s="448" t="s">
        <v>1356</v>
      </c>
      <c r="D75" s="495" t="s">
        <v>1357</v>
      </c>
      <c r="E75" s="444">
        <v>-2552</v>
      </c>
      <c r="F75" s="444">
        <v>-2552</v>
      </c>
      <c r="G75" s="467">
        <v>0</v>
      </c>
      <c r="H75" s="467">
        <v>0</v>
      </c>
      <c r="I75" s="467">
        <v>0</v>
      </c>
      <c r="J75" s="314"/>
    </row>
    <row r="76" spans="1:10" ht="15">
      <c r="A76" s="448" t="s">
        <v>1270</v>
      </c>
      <c r="B76" s="495" t="s">
        <v>1271</v>
      </c>
      <c r="C76" s="448" t="s">
        <v>1358</v>
      </c>
      <c r="D76" s="495" t="s">
        <v>1359</v>
      </c>
      <c r="E76" s="444">
        <v>-5900</v>
      </c>
      <c r="F76" s="444">
        <v>-5900</v>
      </c>
      <c r="G76" s="467">
        <v>0</v>
      </c>
      <c r="H76" s="467">
        <v>0</v>
      </c>
      <c r="I76" s="467">
        <v>0</v>
      </c>
      <c r="J76" s="314"/>
    </row>
    <row r="77" spans="1:10" ht="15">
      <c r="A77" s="448" t="s">
        <v>1270</v>
      </c>
      <c r="B77" s="495" t="s">
        <v>1271</v>
      </c>
      <c r="C77" s="448" t="s">
        <v>1360</v>
      </c>
      <c r="D77" s="495" t="s">
        <v>1361</v>
      </c>
      <c r="E77" s="444">
        <v>-2000</v>
      </c>
      <c r="F77" s="444">
        <v>-2000</v>
      </c>
      <c r="G77" s="467">
        <v>0</v>
      </c>
      <c r="H77" s="467">
        <v>0</v>
      </c>
      <c r="I77" s="467">
        <v>0</v>
      </c>
      <c r="J77" s="314"/>
    </row>
    <row r="78" spans="1:10" ht="15">
      <c r="A78" s="448" t="s">
        <v>1270</v>
      </c>
      <c r="B78" s="495" t="s">
        <v>1271</v>
      </c>
      <c r="C78" s="448" t="s">
        <v>1362</v>
      </c>
      <c r="D78" s="495" t="s">
        <v>1363</v>
      </c>
      <c r="E78" s="444">
        <v>-5060</v>
      </c>
      <c r="F78" s="444">
        <v>-5060</v>
      </c>
      <c r="G78" s="467">
        <v>0</v>
      </c>
      <c r="H78" s="467">
        <v>0</v>
      </c>
      <c r="I78" s="467">
        <v>0</v>
      </c>
      <c r="J78" s="314"/>
    </row>
    <row r="79" spans="1:10" ht="15">
      <c r="A79" s="448" t="s">
        <v>1270</v>
      </c>
      <c r="B79" s="495" t="s">
        <v>1271</v>
      </c>
      <c r="C79" s="448" t="s">
        <v>1364</v>
      </c>
      <c r="D79" s="495" t="s">
        <v>1365</v>
      </c>
      <c r="E79" s="444">
        <v>-2732</v>
      </c>
      <c r="F79" s="444">
        <v>-2732</v>
      </c>
      <c r="G79" s="467">
        <v>0</v>
      </c>
      <c r="H79" s="467">
        <v>0</v>
      </c>
      <c r="I79" s="467">
        <v>0</v>
      </c>
      <c r="J79" s="314"/>
    </row>
    <row r="80" spans="1:10" ht="15">
      <c r="A80" s="448" t="s">
        <v>1270</v>
      </c>
      <c r="B80" s="495" t="s">
        <v>1271</v>
      </c>
      <c r="C80" s="448" t="s">
        <v>1366</v>
      </c>
      <c r="D80" s="495" t="s">
        <v>1367</v>
      </c>
      <c r="E80" s="444">
        <v>-831</v>
      </c>
      <c r="F80" s="444">
        <v>-831</v>
      </c>
      <c r="G80" s="467">
        <v>0</v>
      </c>
      <c r="H80" s="467">
        <v>0</v>
      </c>
      <c r="I80" s="467">
        <v>0</v>
      </c>
      <c r="J80" s="314"/>
    </row>
    <row r="81" spans="1:10" ht="15">
      <c r="A81" s="448" t="s">
        <v>1270</v>
      </c>
      <c r="B81" s="495" t="s">
        <v>1271</v>
      </c>
      <c r="C81" s="448" t="s">
        <v>1368</v>
      </c>
      <c r="D81" s="495" t="s">
        <v>1369</v>
      </c>
      <c r="E81" s="444">
        <v>-11600</v>
      </c>
      <c r="F81" s="444">
        <v>-11600</v>
      </c>
      <c r="G81" s="467">
        <v>0</v>
      </c>
      <c r="H81" s="467">
        <v>0</v>
      </c>
      <c r="I81" s="467">
        <v>0</v>
      </c>
      <c r="J81" s="314"/>
    </row>
    <row r="82" spans="1:10" ht="15">
      <c r="A82" s="448" t="s">
        <v>1270</v>
      </c>
      <c r="B82" s="495" t="s">
        <v>1271</v>
      </c>
      <c r="C82" s="448" t="s">
        <v>1370</v>
      </c>
      <c r="D82" s="495" t="s">
        <v>1371</v>
      </c>
      <c r="E82" s="444">
        <v>-920.6</v>
      </c>
      <c r="F82" s="444">
        <v>-920.6</v>
      </c>
      <c r="G82" s="467">
        <v>0</v>
      </c>
      <c r="H82" s="467">
        <v>0</v>
      </c>
      <c r="I82" s="467">
        <v>0</v>
      </c>
      <c r="J82" s="314"/>
    </row>
    <row r="83" spans="1:10" ht="15">
      <c r="A83" s="448" t="s">
        <v>1270</v>
      </c>
      <c r="B83" s="495" t="s">
        <v>1271</v>
      </c>
      <c r="C83" s="448" t="s">
        <v>1372</v>
      </c>
      <c r="D83" s="495" t="s">
        <v>1373</v>
      </c>
      <c r="E83" s="444">
        <v>-1078</v>
      </c>
      <c r="F83" s="444">
        <v>-1078</v>
      </c>
      <c r="G83" s="467">
        <v>0</v>
      </c>
      <c r="H83" s="467">
        <v>0</v>
      </c>
      <c r="I83" s="467">
        <v>0</v>
      </c>
      <c r="J83" s="314"/>
    </row>
    <row r="84" spans="1:10" ht="15">
      <c r="A84" s="448" t="s">
        <v>1270</v>
      </c>
      <c r="B84" s="495" t="s">
        <v>1271</v>
      </c>
      <c r="C84" s="448" t="s">
        <v>1374</v>
      </c>
      <c r="D84" s="495" t="s">
        <v>1375</v>
      </c>
      <c r="E84" s="444">
        <v>-1914</v>
      </c>
      <c r="F84" s="444">
        <v>-1914</v>
      </c>
      <c r="G84" s="467">
        <v>0</v>
      </c>
      <c r="H84" s="467">
        <v>0</v>
      </c>
      <c r="I84" s="467">
        <v>0</v>
      </c>
      <c r="J84" s="314"/>
    </row>
    <row r="85" spans="1:10" ht="15">
      <c r="A85" s="448" t="s">
        <v>1270</v>
      </c>
      <c r="B85" s="495" t="s">
        <v>1271</v>
      </c>
      <c r="C85" s="448" t="s">
        <v>1376</v>
      </c>
      <c r="D85" s="495" t="s">
        <v>1377</v>
      </c>
      <c r="E85" s="444">
        <v>157.88</v>
      </c>
      <c r="F85" s="444">
        <v>157.88</v>
      </c>
      <c r="G85" s="467">
        <v>0</v>
      </c>
      <c r="H85" s="467">
        <v>0</v>
      </c>
      <c r="I85" s="467">
        <v>0</v>
      </c>
      <c r="J85" s="314"/>
    </row>
    <row r="86" spans="1:10" ht="15">
      <c r="A86" s="448" t="s">
        <v>1270</v>
      </c>
      <c r="B86" s="495" t="s">
        <v>1271</v>
      </c>
      <c r="C86" s="448" t="s">
        <v>1378</v>
      </c>
      <c r="D86" s="495" t="s">
        <v>1379</v>
      </c>
      <c r="E86" s="444">
        <v>-13442</v>
      </c>
      <c r="F86" s="444">
        <v>-13442</v>
      </c>
      <c r="G86" s="467">
        <v>0</v>
      </c>
      <c r="H86" s="467">
        <v>0</v>
      </c>
      <c r="I86" s="467">
        <v>0</v>
      </c>
      <c r="J86" s="314"/>
    </row>
    <row r="87" spans="1:10" ht="15">
      <c r="A87" s="448" t="s">
        <v>1270</v>
      </c>
      <c r="B87" s="495" t="s">
        <v>1271</v>
      </c>
      <c r="C87" s="448" t="s">
        <v>1380</v>
      </c>
      <c r="D87" s="495" t="s">
        <v>1381</v>
      </c>
      <c r="E87" s="444">
        <v>-1020</v>
      </c>
      <c r="F87" s="444">
        <v>-1020</v>
      </c>
      <c r="G87" s="467">
        <v>0</v>
      </c>
      <c r="H87" s="467">
        <v>0</v>
      </c>
      <c r="I87" s="467">
        <v>0</v>
      </c>
      <c r="J87" s="314"/>
    </row>
    <row r="88" spans="1:10" ht="15">
      <c r="A88" s="448" t="s">
        <v>1270</v>
      </c>
      <c r="B88" s="495" t="s">
        <v>1271</v>
      </c>
      <c r="C88" s="448" t="s">
        <v>1382</v>
      </c>
      <c r="D88" s="495" t="s">
        <v>1383</v>
      </c>
      <c r="E88" s="444">
        <v>-986</v>
      </c>
      <c r="F88" s="444">
        <v>-986</v>
      </c>
      <c r="G88" s="467">
        <v>0</v>
      </c>
      <c r="H88" s="467">
        <v>0</v>
      </c>
      <c r="I88" s="467">
        <v>0</v>
      </c>
      <c r="J88" s="314"/>
    </row>
    <row r="89" spans="1:10" ht="15">
      <c r="A89" s="448" t="s">
        <v>1270</v>
      </c>
      <c r="B89" s="495" t="s">
        <v>1271</v>
      </c>
      <c r="C89" s="448" t="s">
        <v>1384</v>
      </c>
      <c r="D89" s="495" t="s">
        <v>1385</v>
      </c>
      <c r="E89" s="444">
        <v>-5275</v>
      </c>
      <c r="F89" s="444">
        <v>-5275</v>
      </c>
      <c r="G89" s="467">
        <v>0</v>
      </c>
      <c r="H89" s="467">
        <v>0</v>
      </c>
      <c r="I89" s="467">
        <v>0</v>
      </c>
      <c r="J89" s="314"/>
    </row>
    <row r="90" spans="1:10" ht="15">
      <c r="A90" s="448" t="s">
        <v>1270</v>
      </c>
      <c r="B90" s="495" t="s">
        <v>1271</v>
      </c>
      <c r="C90" s="448" t="s">
        <v>1386</v>
      </c>
      <c r="D90" s="495" t="s">
        <v>1387</v>
      </c>
      <c r="E90" s="444">
        <v>-620</v>
      </c>
      <c r="F90" s="444">
        <v>-620</v>
      </c>
      <c r="G90" s="467">
        <v>0</v>
      </c>
      <c r="H90" s="467">
        <v>0</v>
      </c>
      <c r="I90" s="467">
        <v>0</v>
      </c>
      <c r="J90" s="314"/>
    </row>
    <row r="91" spans="1:10" ht="15">
      <c r="A91" s="448" t="s">
        <v>1270</v>
      </c>
      <c r="B91" s="495" t="s">
        <v>1271</v>
      </c>
      <c r="C91" s="448" t="s">
        <v>1388</v>
      </c>
      <c r="D91" s="495" t="s">
        <v>1389</v>
      </c>
      <c r="E91" s="444">
        <v>-1968</v>
      </c>
      <c r="F91" s="444">
        <v>-1968</v>
      </c>
      <c r="G91" s="467">
        <v>0</v>
      </c>
      <c r="H91" s="467">
        <v>0</v>
      </c>
      <c r="I91" s="467">
        <v>0</v>
      </c>
      <c r="J91" s="314"/>
    </row>
    <row r="92" spans="1:10" ht="15">
      <c r="A92" s="448" t="s">
        <v>1270</v>
      </c>
      <c r="B92" s="495" t="s">
        <v>1271</v>
      </c>
      <c r="C92" s="448" t="s">
        <v>1390</v>
      </c>
      <c r="D92" s="495" t="s">
        <v>1391</v>
      </c>
      <c r="E92" s="444">
        <v>-6264</v>
      </c>
      <c r="F92" s="444">
        <v>-6264</v>
      </c>
      <c r="G92" s="467">
        <v>0</v>
      </c>
      <c r="H92" s="467">
        <v>0</v>
      </c>
      <c r="I92" s="467">
        <v>0</v>
      </c>
      <c r="J92" s="314"/>
    </row>
    <row r="93" spans="1:10" ht="15">
      <c r="A93" s="448" t="s">
        <v>1270</v>
      </c>
      <c r="B93" s="495" t="s">
        <v>1271</v>
      </c>
      <c r="C93" s="448" t="s">
        <v>1392</v>
      </c>
      <c r="D93" s="495" t="s">
        <v>1393</v>
      </c>
      <c r="E93" s="444">
        <v>-989</v>
      </c>
      <c r="F93" s="444">
        <v>-989</v>
      </c>
      <c r="G93" s="467">
        <v>0</v>
      </c>
      <c r="H93" s="467">
        <v>0</v>
      </c>
      <c r="I93" s="467">
        <v>0</v>
      </c>
      <c r="J93" s="314"/>
    </row>
    <row r="94" spans="1:10" ht="15">
      <c r="A94" s="448" t="s">
        <v>1270</v>
      </c>
      <c r="B94" s="495" t="s">
        <v>1271</v>
      </c>
      <c r="C94" s="448" t="s">
        <v>1394</v>
      </c>
      <c r="D94" s="495" t="s">
        <v>1395</v>
      </c>
      <c r="E94" s="444">
        <v>-1500</v>
      </c>
      <c r="F94" s="444">
        <v>-1500</v>
      </c>
      <c r="G94" s="467">
        <v>0</v>
      </c>
      <c r="H94" s="467">
        <v>0</v>
      </c>
      <c r="I94" s="467">
        <v>0</v>
      </c>
      <c r="J94" s="314"/>
    </row>
    <row r="95" spans="1:10" ht="15">
      <c r="A95" s="448" t="s">
        <v>1270</v>
      </c>
      <c r="B95" s="495" t="s">
        <v>1271</v>
      </c>
      <c r="C95" s="448" t="s">
        <v>1396</v>
      </c>
      <c r="D95" s="495" t="s">
        <v>1397</v>
      </c>
      <c r="E95" s="444">
        <v>-20400</v>
      </c>
      <c r="F95" s="444">
        <v>-20400</v>
      </c>
      <c r="G95" s="467">
        <v>0</v>
      </c>
      <c r="H95" s="467">
        <v>0</v>
      </c>
      <c r="I95" s="467">
        <v>0</v>
      </c>
      <c r="J95" s="314"/>
    </row>
    <row r="96" spans="1:10" ht="15">
      <c r="A96" s="448" t="s">
        <v>1270</v>
      </c>
      <c r="B96" s="495" t="s">
        <v>1271</v>
      </c>
      <c r="C96" s="448" t="s">
        <v>1398</v>
      </c>
      <c r="D96" s="495" t="s">
        <v>1399</v>
      </c>
      <c r="E96" s="444">
        <v>-46844</v>
      </c>
      <c r="F96" s="444">
        <v>-46844</v>
      </c>
      <c r="G96" s="467">
        <v>0</v>
      </c>
      <c r="H96" s="467">
        <v>0</v>
      </c>
      <c r="I96" s="467">
        <v>0</v>
      </c>
      <c r="J96" s="314"/>
    </row>
    <row r="97" spans="1:10" ht="15">
      <c r="A97" s="448" t="s">
        <v>1270</v>
      </c>
      <c r="B97" s="495" t="s">
        <v>1271</v>
      </c>
      <c r="C97" s="448" t="s">
        <v>1400</v>
      </c>
      <c r="D97" s="495" t="s">
        <v>1401</v>
      </c>
      <c r="E97" s="444">
        <v>-1750</v>
      </c>
      <c r="F97" s="444">
        <v>-1750</v>
      </c>
      <c r="G97" s="467">
        <v>0</v>
      </c>
      <c r="H97" s="467">
        <v>0</v>
      </c>
      <c r="I97" s="467">
        <v>0</v>
      </c>
      <c r="J97" s="314"/>
    </row>
    <row r="98" spans="1:10" ht="15">
      <c r="A98" s="448" t="s">
        <v>1270</v>
      </c>
      <c r="B98" s="495" t="s">
        <v>1271</v>
      </c>
      <c r="C98" s="448" t="s">
        <v>1402</v>
      </c>
      <c r="D98" s="495" t="s">
        <v>1403</v>
      </c>
      <c r="E98" s="444">
        <v>-5</v>
      </c>
      <c r="F98" s="444">
        <v>-5</v>
      </c>
      <c r="G98" s="467">
        <v>0</v>
      </c>
      <c r="H98" s="467">
        <v>0</v>
      </c>
      <c r="I98" s="467">
        <v>0</v>
      </c>
      <c r="J98" s="314"/>
    </row>
    <row r="99" spans="1:10" ht="15">
      <c r="A99" s="448" t="s">
        <v>1270</v>
      </c>
      <c r="B99" s="495" t="s">
        <v>1271</v>
      </c>
      <c r="C99" s="448" t="s">
        <v>1208</v>
      </c>
      <c r="D99" s="495" t="s">
        <v>951</v>
      </c>
      <c r="E99" s="444">
        <v>-151212.43</v>
      </c>
      <c r="F99" s="444">
        <v>-151212.43</v>
      </c>
      <c r="G99" s="467">
        <v>0</v>
      </c>
      <c r="H99" s="467">
        <v>0</v>
      </c>
      <c r="I99" s="467">
        <v>0</v>
      </c>
      <c r="J99" s="314"/>
    </row>
    <row r="100" spans="1:10" ht="15">
      <c r="A100" s="448" t="s">
        <v>1270</v>
      </c>
      <c r="B100" s="495" t="s">
        <v>1271</v>
      </c>
      <c r="C100" s="448" t="s">
        <v>1404</v>
      </c>
      <c r="D100" s="495" t="s">
        <v>1405</v>
      </c>
      <c r="E100" s="444">
        <v>-22957.62</v>
      </c>
      <c r="F100" s="444">
        <v>-22957.62</v>
      </c>
      <c r="G100" s="467">
        <v>0</v>
      </c>
      <c r="H100" s="467">
        <v>0</v>
      </c>
      <c r="I100" s="467">
        <v>0</v>
      </c>
      <c r="J100" s="314"/>
    </row>
    <row r="101" spans="1:10" ht="15">
      <c r="A101" s="448" t="s">
        <v>1270</v>
      </c>
      <c r="B101" s="495" t="s">
        <v>1271</v>
      </c>
      <c r="C101" s="448" t="s">
        <v>1406</v>
      </c>
      <c r="D101" s="495" t="s">
        <v>935</v>
      </c>
      <c r="E101" s="444">
        <v>-24839.65</v>
      </c>
      <c r="F101" s="444">
        <v>-24839.65</v>
      </c>
      <c r="G101" s="467">
        <v>0</v>
      </c>
      <c r="H101" s="467">
        <v>0</v>
      </c>
      <c r="I101" s="467">
        <v>0</v>
      </c>
      <c r="J101" s="314"/>
    </row>
    <row r="102" spans="1:10" ht="15">
      <c r="A102" s="448" t="s">
        <v>1270</v>
      </c>
      <c r="B102" s="495" t="s">
        <v>1271</v>
      </c>
      <c r="C102" s="448" t="s">
        <v>1407</v>
      </c>
      <c r="D102" s="495" t="s">
        <v>1408</v>
      </c>
      <c r="E102" s="444">
        <v>-0.8</v>
      </c>
      <c r="F102" s="444">
        <v>-0.8</v>
      </c>
      <c r="G102" s="467">
        <v>0</v>
      </c>
      <c r="H102" s="467">
        <v>0</v>
      </c>
      <c r="I102" s="467">
        <v>0</v>
      </c>
      <c r="J102" s="314"/>
    </row>
    <row r="103" spans="1:10" ht="15">
      <c r="A103" s="448" t="s">
        <v>1270</v>
      </c>
      <c r="B103" s="495" t="s">
        <v>1271</v>
      </c>
      <c r="C103" s="448" t="s">
        <v>1209</v>
      </c>
      <c r="D103" s="495" t="s">
        <v>952</v>
      </c>
      <c r="E103" s="444">
        <v>-4934.08</v>
      </c>
      <c r="F103" s="444">
        <v>-4934.08</v>
      </c>
      <c r="G103" s="467">
        <v>0</v>
      </c>
      <c r="H103" s="467">
        <v>0</v>
      </c>
      <c r="I103" s="467">
        <v>0</v>
      </c>
      <c r="J103" s="314"/>
    </row>
    <row r="104" spans="1:10" ht="15">
      <c r="A104" s="448" t="s">
        <v>1270</v>
      </c>
      <c r="B104" s="495" t="s">
        <v>1271</v>
      </c>
      <c r="C104" s="448" t="s">
        <v>1409</v>
      </c>
      <c r="D104" s="495" t="s">
        <v>1410</v>
      </c>
      <c r="E104" s="444">
        <v>-0.07</v>
      </c>
      <c r="F104" s="444">
        <v>-0.07</v>
      </c>
      <c r="G104" s="467">
        <v>0</v>
      </c>
      <c r="H104" s="467">
        <v>0</v>
      </c>
      <c r="I104" s="467">
        <v>0</v>
      </c>
      <c r="J104" s="314"/>
    </row>
    <row r="105" spans="1:10" ht="15">
      <c r="A105" s="448" t="s">
        <v>1270</v>
      </c>
      <c r="B105" s="495" t="s">
        <v>1271</v>
      </c>
      <c r="C105" s="448" t="s">
        <v>1411</v>
      </c>
      <c r="D105" s="495" t="s">
        <v>1412</v>
      </c>
      <c r="E105" s="444">
        <v>-892.49</v>
      </c>
      <c r="F105" s="444">
        <v>-892.49</v>
      </c>
      <c r="G105" s="467">
        <v>0</v>
      </c>
      <c r="H105" s="467">
        <v>0</v>
      </c>
      <c r="I105" s="467">
        <v>0</v>
      </c>
      <c r="J105" s="314"/>
    </row>
    <row r="106" spans="1:10" ht="15">
      <c r="A106" s="448" t="s">
        <v>1270</v>
      </c>
      <c r="B106" s="495" t="s">
        <v>1271</v>
      </c>
      <c r="C106" s="448" t="s">
        <v>1413</v>
      </c>
      <c r="D106" s="495" t="s">
        <v>1414</v>
      </c>
      <c r="E106" s="444">
        <v>-0.12</v>
      </c>
      <c r="F106" s="444">
        <v>-0.12</v>
      </c>
      <c r="G106" s="467">
        <v>0</v>
      </c>
      <c r="H106" s="467">
        <v>0</v>
      </c>
      <c r="I106" s="467">
        <v>0</v>
      </c>
      <c r="J106" s="314"/>
    </row>
    <row r="107" spans="1:10" ht="15">
      <c r="A107" s="448" t="s">
        <v>1270</v>
      </c>
      <c r="B107" s="495" t="s">
        <v>1271</v>
      </c>
      <c r="C107" s="448" t="s">
        <v>1415</v>
      </c>
      <c r="D107" s="495" t="s">
        <v>1416</v>
      </c>
      <c r="E107" s="444">
        <v>-1500</v>
      </c>
      <c r="F107" s="444">
        <v>-1500</v>
      </c>
      <c r="G107" s="467">
        <v>0</v>
      </c>
      <c r="H107" s="467">
        <v>0</v>
      </c>
      <c r="I107" s="467">
        <v>0</v>
      </c>
      <c r="J107" s="314"/>
    </row>
    <row r="108" spans="1:10" ht="15">
      <c r="A108" s="448" t="s">
        <v>1270</v>
      </c>
      <c r="B108" s="495" t="s">
        <v>1271</v>
      </c>
      <c r="C108" s="448" t="s">
        <v>1071</v>
      </c>
      <c r="D108" s="495" t="s">
        <v>1072</v>
      </c>
      <c r="E108" s="444">
        <v>-49224.14</v>
      </c>
      <c r="F108" s="444">
        <v>-49224.14</v>
      </c>
      <c r="G108" s="467">
        <v>0</v>
      </c>
      <c r="H108" s="467">
        <v>0</v>
      </c>
      <c r="I108" s="467">
        <v>0</v>
      </c>
      <c r="J108" s="314"/>
    </row>
    <row r="109" spans="1:10" ht="15">
      <c r="A109" s="448" t="s">
        <v>1270</v>
      </c>
      <c r="B109" s="495" t="s">
        <v>1271</v>
      </c>
      <c r="C109" s="448" t="s">
        <v>1417</v>
      </c>
      <c r="D109" s="495" t="s">
        <v>1418</v>
      </c>
      <c r="E109" s="444">
        <v>-8109.92</v>
      </c>
      <c r="F109" s="444">
        <v>-8109.92</v>
      </c>
      <c r="G109" s="467">
        <v>0</v>
      </c>
      <c r="H109" s="467">
        <v>0</v>
      </c>
      <c r="I109" s="467">
        <v>0</v>
      </c>
      <c r="J109" s="314"/>
    </row>
    <row r="110" spans="1:10" ht="15">
      <c r="A110" s="448" t="s">
        <v>1270</v>
      </c>
      <c r="B110" s="495" t="s">
        <v>1271</v>
      </c>
      <c r="C110" s="448" t="s">
        <v>1419</v>
      </c>
      <c r="D110" s="495" t="s">
        <v>1420</v>
      </c>
      <c r="E110" s="444">
        <v>-40</v>
      </c>
      <c r="F110" s="444">
        <v>-40</v>
      </c>
      <c r="G110" s="467">
        <v>0</v>
      </c>
      <c r="H110" s="467">
        <v>0</v>
      </c>
      <c r="I110" s="467">
        <v>0</v>
      </c>
      <c r="J110" s="314"/>
    </row>
    <row r="111" spans="1:10" ht="15">
      <c r="A111" s="448" t="s">
        <v>1270</v>
      </c>
      <c r="B111" s="495" t="s">
        <v>1271</v>
      </c>
      <c r="C111" s="448" t="s">
        <v>1421</v>
      </c>
      <c r="D111" s="495" t="s">
        <v>1422</v>
      </c>
      <c r="E111" s="444">
        <v>-11000</v>
      </c>
      <c r="F111" s="444">
        <v>-11000</v>
      </c>
      <c r="G111" s="467">
        <v>0</v>
      </c>
      <c r="H111" s="467">
        <v>0</v>
      </c>
      <c r="I111" s="467">
        <v>0</v>
      </c>
      <c r="J111" s="314"/>
    </row>
    <row r="112" spans="1:10" ht="15">
      <c r="A112" s="448" t="s">
        <v>1270</v>
      </c>
      <c r="B112" s="495" t="s">
        <v>1271</v>
      </c>
      <c r="C112" s="448" t="s">
        <v>1423</v>
      </c>
      <c r="D112" s="495" t="s">
        <v>929</v>
      </c>
      <c r="E112" s="444">
        <v>-13079.89</v>
      </c>
      <c r="F112" s="444">
        <v>-13079.89</v>
      </c>
      <c r="G112" s="467">
        <v>0</v>
      </c>
      <c r="H112" s="467">
        <v>0</v>
      </c>
      <c r="I112" s="467">
        <v>0</v>
      </c>
      <c r="J112" s="314"/>
    </row>
    <row r="113" spans="1:10" ht="15">
      <c r="A113" s="448" t="s">
        <v>1270</v>
      </c>
      <c r="B113" s="495" t="s">
        <v>1271</v>
      </c>
      <c r="C113" s="448" t="s">
        <v>1424</v>
      </c>
      <c r="D113" s="495" t="s">
        <v>1425</v>
      </c>
      <c r="E113" s="444">
        <v>-1000</v>
      </c>
      <c r="F113" s="444">
        <v>-1000</v>
      </c>
      <c r="G113" s="467">
        <v>0</v>
      </c>
      <c r="H113" s="467">
        <v>0</v>
      </c>
      <c r="I113" s="467">
        <v>0</v>
      </c>
      <c r="J113" s="314"/>
    </row>
    <row r="114" spans="1:10" ht="15">
      <c r="A114" s="448" t="s">
        <v>1270</v>
      </c>
      <c r="B114" s="495" t="s">
        <v>1271</v>
      </c>
      <c r="C114" s="448" t="s">
        <v>1426</v>
      </c>
      <c r="D114" s="495" t="s">
        <v>914</v>
      </c>
      <c r="E114" s="444">
        <v>-41123.45</v>
      </c>
      <c r="F114" s="444">
        <v>-41123.45</v>
      </c>
      <c r="G114" s="467">
        <v>0</v>
      </c>
      <c r="H114" s="467">
        <v>0</v>
      </c>
      <c r="I114" s="467">
        <v>0</v>
      </c>
      <c r="J114" s="314"/>
    </row>
    <row r="115" spans="1:10" ht="15">
      <c r="A115" s="448" t="s">
        <v>1270</v>
      </c>
      <c r="B115" s="495" t="s">
        <v>1271</v>
      </c>
      <c r="C115" s="448" t="s">
        <v>1427</v>
      </c>
      <c r="D115" s="495" t="s">
        <v>1428</v>
      </c>
      <c r="E115" s="444">
        <v>2066.82</v>
      </c>
      <c r="F115" s="444">
        <v>2066.82</v>
      </c>
      <c r="G115" s="467">
        <v>0</v>
      </c>
      <c r="H115" s="467">
        <v>0</v>
      </c>
      <c r="I115" s="467">
        <v>0</v>
      </c>
      <c r="J115" s="314"/>
    </row>
    <row r="116" spans="1:10" ht="15">
      <c r="A116" s="449" t="s">
        <v>987</v>
      </c>
      <c r="B116" s="496" t="s">
        <v>1271</v>
      </c>
      <c r="C116" s="449" t="s">
        <v>987</v>
      </c>
      <c r="D116" s="496" t="s">
        <v>987</v>
      </c>
      <c r="E116" s="446">
        <v>-816839.52</v>
      </c>
      <c r="F116" s="446">
        <v>-816839.52</v>
      </c>
      <c r="G116" s="468">
        <v>0</v>
      </c>
      <c r="H116" s="468">
        <v>0</v>
      </c>
      <c r="I116" s="468">
        <v>0</v>
      </c>
      <c r="J116" s="314"/>
    </row>
    <row r="117" spans="1:10" ht="15">
      <c r="A117" s="448" t="s">
        <v>1429</v>
      </c>
      <c r="B117" s="495" t="s">
        <v>1430</v>
      </c>
      <c r="C117" s="448" t="s">
        <v>1155</v>
      </c>
      <c r="D117" s="495" t="s">
        <v>898</v>
      </c>
      <c r="E117" s="444">
        <v>-90853.42</v>
      </c>
      <c r="F117" s="444">
        <v>-90853.42</v>
      </c>
      <c r="G117" s="467">
        <v>0</v>
      </c>
      <c r="H117" s="467">
        <v>0</v>
      </c>
      <c r="I117" s="467">
        <v>0</v>
      </c>
      <c r="J117" s="314"/>
    </row>
    <row r="118" spans="1:10" ht="15">
      <c r="A118" s="448" t="s">
        <v>1429</v>
      </c>
      <c r="B118" s="495" t="s">
        <v>1430</v>
      </c>
      <c r="C118" s="448" t="s">
        <v>1224</v>
      </c>
      <c r="D118" s="495" t="s">
        <v>965</v>
      </c>
      <c r="E118" s="444">
        <v>-81484.67</v>
      </c>
      <c r="F118" s="444">
        <v>-81484.67</v>
      </c>
      <c r="G118" s="467">
        <v>0</v>
      </c>
      <c r="H118" s="467">
        <v>0</v>
      </c>
      <c r="I118" s="467">
        <v>0</v>
      </c>
      <c r="J118" s="314"/>
    </row>
    <row r="119" spans="1:10" ht="15">
      <c r="A119" s="448" t="s">
        <v>1429</v>
      </c>
      <c r="B119" s="495" t="s">
        <v>1430</v>
      </c>
      <c r="C119" s="448" t="s">
        <v>1431</v>
      </c>
      <c r="D119" s="495" t="s">
        <v>1432</v>
      </c>
      <c r="E119" s="444">
        <v>-30750</v>
      </c>
      <c r="F119" s="444">
        <v>-30750</v>
      </c>
      <c r="G119" s="467">
        <v>0</v>
      </c>
      <c r="H119" s="467">
        <v>0</v>
      </c>
      <c r="I119" s="467">
        <v>0</v>
      </c>
      <c r="J119" s="314"/>
    </row>
    <row r="120" spans="1:10" ht="15">
      <c r="A120" s="448" t="s">
        <v>1429</v>
      </c>
      <c r="B120" s="495" t="s">
        <v>1430</v>
      </c>
      <c r="C120" s="448" t="s">
        <v>1227</v>
      </c>
      <c r="D120" s="495" t="s">
        <v>968</v>
      </c>
      <c r="E120" s="444">
        <v>14490.92</v>
      </c>
      <c r="F120" s="444">
        <v>14490.92</v>
      </c>
      <c r="G120" s="467">
        <v>0</v>
      </c>
      <c r="H120" s="467">
        <v>0</v>
      </c>
      <c r="I120" s="467">
        <v>0</v>
      </c>
      <c r="J120" s="314"/>
    </row>
    <row r="121" spans="1:10" ht="15">
      <c r="A121" s="448" t="s">
        <v>1429</v>
      </c>
      <c r="B121" s="495" t="s">
        <v>1430</v>
      </c>
      <c r="C121" s="448" t="s">
        <v>1228</v>
      </c>
      <c r="D121" s="495" t="s">
        <v>969</v>
      </c>
      <c r="E121" s="444">
        <v>31471.9</v>
      </c>
      <c r="F121" s="444">
        <v>31471.9</v>
      </c>
      <c r="G121" s="467">
        <v>0</v>
      </c>
      <c r="H121" s="467">
        <v>0</v>
      </c>
      <c r="I121" s="467">
        <v>0</v>
      </c>
      <c r="J121" s="314"/>
    </row>
    <row r="122" spans="1:10" ht="15">
      <c r="A122" s="448" t="s">
        <v>1429</v>
      </c>
      <c r="B122" s="495" t="s">
        <v>1430</v>
      </c>
      <c r="C122" s="448" t="s">
        <v>1433</v>
      </c>
      <c r="D122" s="495" t="s">
        <v>1434</v>
      </c>
      <c r="E122" s="444">
        <v>-13047.2</v>
      </c>
      <c r="F122" s="444">
        <v>-13047.2</v>
      </c>
      <c r="G122" s="467">
        <v>0</v>
      </c>
      <c r="H122" s="467">
        <v>0</v>
      </c>
      <c r="I122" s="467">
        <v>0</v>
      </c>
      <c r="J122" s="314"/>
    </row>
    <row r="123" spans="1:10" ht="15">
      <c r="A123" s="448" t="s">
        <v>1429</v>
      </c>
      <c r="B123" s="495" t="s">
        <v>1430</v>
      </c>
      <c r="C123" s="448" t="s">
        <v>1435</v>
      </c>
      <c r="D123" s="495" t="s">
        <v>1436</v>
      </c>
      <c r="E123" s="444">
        <v>-2147.26</v>
      </c>
      <c r="F123" s="444">
        <v>-2147.26</v>
      </c>
      <c r="G123" s="467">
        <v>0</v>
      </c>
      <c r="H123" s="467">
        <v>0</v>
      </c>
      <c r="I123" s="467">
        <v>0</v>
      </c>
      <c r="J123" s="314"/>
    </row>
    <row r="124" spans="1:10" ht="15">
      <c r="A124" s="448" t="s">
        <v>1429</v>
      </c>
      <c r="B124" s="495" t="s">
        <v>1430</v>
      </c>
      <c r="C124" s="448" t="s">
        <v>1437</v>
      </c>
      <c r="D124" s="495" t="s">
        <v>981</v>
      </c>
      <c r="E124" s="444">
        <v>0</v>
      </c>
      <c r="F124" s="444">
        <v>0</v>
      </c>
      <c r="G124" s="467">
        <v>0</v>
      </c>
      <c r="H124" s="467">
        <v>0</v>
      </c>
      <c r="I124" s="467">
        <v>0</v>
      </c>
      <c r="J124" s="314"/>
    </row>
    <row r="125" spans="1:10" ht="15">
      <c r="A125" s="449" t="s">
        <v>987</v>
      </c>
      <c r="B125" s="496" t="s">
        <v>1430</v>
      </c>
      <c r="C125" s="449" t="s">
        <v>987</v>
      </c>
      <c r="D125" s="496" t="s">
        <v>987</v>
      </c>
      <c r="E125" s="446">
        <v>-172319.73</v>
      </c>
      <c r="F125" s="446">
        <v>-172319.73</v>
      </c>
      <c r="G125" s="468">
        <v>0</v>
      </c>
      <c r="H125" s="468">
        <v>0</v>
      </c>
      <c r="I125" s="468">
        <v>0</v>
      </c>
      <c r="J125" s="314"/>
    </row>
    <row r="126" spans="1:10" ht="15">
      <c r="A126" s="448" t="s">
        <v>1438</v>
      </c>
      <c r="B126" s="495" t="s">
        <v>1439</v>
      </c>
      <c r="C126" s="448" t="s">
        <v>1440</v>
      </c>
      <c r="D126" s="495" t="s">
        <v>1441</v>
      </c>
      <c r="E126" s="444">
        <v>0</v>
      </c>
      <c r="F126" s="444">
        <v>0</v>
      </c>
      <c r="G126" s="467">
        <v>0</v>
      </c>
      <c r="H126" s="467">
        <v>0</v>
      </c>
      <c r="I126" s="467">
        <v>0</v>
      </c>
      <c r="J126" s="314"/>
    </row>
    <row r="127" spans="1:10" ht="15">
      <c r="A127" s="449" t="s">
        <v>987</v>
      </c>
      <c r="B127" s="496" t="s">
        <v>1439</v>
      </c>
      <c r="C127" s="449" t="s">
        <v>987</v>
      </c>
      <c r="D127" s="496" t="s">
        <v>987</v>
      </c>
      <c r="E127" s="446">
        <v>0</v>
      </c>
      <c r="F127" s="446">
        <v>0</v>
      </c>
      <c r="G127" s="468">
        <v>0</v>
      </c>
      <c r="H127" s="468">
        <v>0</v>
      </c>
      <c r="I127" s="468">
        <v>0</v>
      </c>
      <c r="J127" s="314"/>
    </row>
    <row r="128" spans="1:10" ht="15">
      <c r="A128" s="448" t="s">
        <v>1442</v>
      </c>
      <c r="B128" s="495" t="s">
        <v>1443</v>
      </c>
      <c r="C128" s="448" t="s">
        <v>1444</v>
      </c>
      <c r="D128" s="495" t="s">
        <v>1445</v>
      </c>
      <c r="E128" s="444">
        <v>-592.27</v>
      </c>
      <c r="F128" s="444">
        <v>-592.27</v>
      </c>
      <c r="G128" s="467">
        <v>0</v>
      </c>
      <c r="H128" s="467">
        <v>0</v>
      </c>
      <c r="I128" s="467">
        <v>0</v>
      </c>
      <c r="J128" s="314"/>
    </row>
    <row r="129" spans="1:10" ht="15">
      <c r="A129" s="448" t="s">
        <v>1442</v>
      </c>
      <c r="B129" s="495" t="s">
        <v>1443</v>
      </c>
      <c r="C129" s="448" t="s">
        <v>1171</v>
      </c>
      <c r="D129" s="495" t="s">
        <v>914</v>
      </c>
      <c r="E129" s="444">
        <v>-2691702.43</v>
      </c>
      <c r="F129" s="444">
        <v>-2691702.43</v>
      </c>
      <c r="G129" s="467">
        <v>0</v>
      </c>
      <c r="H129" s="467">
        <v>0</v>
      </c>
      <c r="I129" s="467">
        <v>0</v>
      </c>
      <c r="J129" s="314"/>
    </row>
    <row r="130" spans="1:10" ht="15">
      <c r="A130" s="448" t="s">
        <v>1442</v>
      </c>
      <c r="B130" s="495" t="s">
        <v>1443</v>
      </c>
      <c r="C130" s="448" t="s">
        <v>1174</v>
      </c>
      <c r="D130" s="495" t="s">
        <v>917</v>
      </c>
      <c r="E130" s="444">
        <v>-2867541.97</v>
      </c>
      <c r="F130" s="444">
        <v>-2867541.97</v>
      </c>
      <c r="G130" s="467">
        <v>0</v>
      </c>
      <c r="H130" s="467">
        <v>0</v>
      </c>
      <c r="I130" s="467">
        <v>0</v>
      </c>
      <c r="J130" s="314"/>
    </row>
    <row r="131" spans="1:10" ht="15">
      <c r="A131" s="448" t="s">
        <v>1442</v>
      </c>
      <c r="B131" s="495" t="s">
        <v>1443</v>
      </c>
      <c r="C131" s="448" t="s">
        <v>1176</v>
      </c>
      <c r="D131" s="495" t="s">
        <v>919</v>
      </c>
      <c r="E131" s="444">
        <v>-151998.5</v>
      </c>
      <c r="F131" s="444">
        <v>-151998.5</v>
      </c>
      <c r="G131" s="467">
        <v>0</v>
      </c>
      <c r="H131" s="467">
        <v>0</v>
      </c>
      <c r="I131" s="467">
        <v>0</v>
      </c>
      <c r="J131" s="314"/>
    </row>
    <row r="132" spans="1:10" ht="15">
      <c r="A132" s="448" t="s">
        <v>1442</v>
      </c>
      <c r="B132" s="495" t="s">
        <v>1443</v>
      </c>
      <c r="C132" s="448" t="s">
        <v>1149</v>
      </c>
      <c r="D132" s="495" t="s">
        <v>893</v>
      </c>
      <c r="E132" s="444">
        <v>-65879.99</v>
      </c>
      <c r="F132" s="444">
        <v>-65879.99</v>
      </c>
      <c r="G132" s="467">
        <v>0</v>
      </c>
      <c r="H132" s="467">
        <v>0</v>
      </c>
      <c r="I132" s="467">
        <v>0</v>
      </c>
      <c r="J132" s="314"/>
    </row>
    <row r="133" spans="1:10" ht="15">
      <c r="A133" s="448" t="s">
        <v>1442</v>
      </c>
      <c r="B133" s="495" t="s">
        <v>1443</v>
      </c>
      <c r="C133" s="448" t="s">
        <v>1179</v>
      </c>
      <c r="D133" s="495" t="s">
        <v>922</v>
      </c>
      <c r="E133" s="444">
        <v>-150000</v>
      </c>
      <c r="F133" s="444">
        <v>-150000</v>
      </c>
      <c r="G133" s="467">
        <v>0</v>
      </c>
      <c r="H133" s="467">
        <v>0</v>
      </c>
      <c r="I133" s="467">
        <v>0</v>
      </c>
      <c r="J133" s="314"/>
    </row>
    <row r="134" spans="1:10" ht="15">
      <c r="A134" s="448" t="s">
        <v>1442</v>
      </c>
      <c r="B134" s="495" t="s">
        <v>1443</v>
      </c>
      <c r="C134" s="448" t="s">
        <v>1446</v>
      </c>
      <c r="D134" s="495" t="s">
        <v>1447</v>
      </c>
      <c r="E134" s="444">
        <v>-10168.67</v>
      </c>
      <c r="F134" s="444">
        <v>-10168.67</v>
      </c>
      <c r="G134" s="467">
        <v>0</v>
      </c>
      <c r="H134" s="467">
        <v>0</v>
      </c>
      <c r="I134" s="467">
        <v>0</v>
      </c>
      <c r="J134" s="314"/>
    </row>
    <row r="135" spans="1:10" ht="15">
      <c r="A135" s="448" t="s">
        <v>1442</v>
      </c>
      <c r="B135" s="495" t="s">
        <v>1443</v>
      </c>
      <c r="C135" s="448" t="s">
        <v>1448</v>
      </c>
      <c r="D135" s="495" t="s">
        <v>1449</v>
      </c>
      <c r="E135" s="444">
        <v>-123152.71</v>
      </c>
      <c r="F135" s="444">
        <v>-123152.71</v>
      </c>
      <c r="G135" s="467">
        <v>0</v>
      </c>
      <c r="H135" s="467">
        <v>0</v>
      </c>
      <c r="I135" s="467">
        <v>0</v>
      </c>
      <c r="J135" s="314"/>
    </row>
    <row r="136" spans="1:10" ht="15">
      <c r="A136" s="448" t="s">
        <v>1442</v>
      </c>
      <c r="B136" s="495" t="s">
        <v>1443</v>
      </c>
      <c r="C136" s="448" t="s">
        <v>1450</v>
      </c>
      <c r="D136" s="495" t="s">
        <v>1451</v>
      </c>
      <c r="E136" s="444">
        <v>-579.77</v>
      </c>
      <c r="F136" s="444">
        <v>-579.77</v>
      </c>
      <c r="G136" s="467">
        <v>0</v>
      </c>
      <c r="H136" s="467">
        <v>0</v>
      </c>
      <c r="I136" s="467">
        <v>0</v>
      </c>
      <c r="J136" s="314"/>
    </row>
    <row r="137" spans="1:10" ht="15">
      <c r="A137" s="448" t="s">
        <v>1442</v>
      </c>
      <c r="B137" s="495" t="s">
        <v>1443</v>
      </c>
      <c r="C137" s="448" t="s">
        <v>1181</v>
      </c>
      <c r="D137" s="495" t="s">
        <v>924</v>
      </c>
      <c r="E137" s="444">
        <v>-783557.65</v>
      </c>
      <c r="F137" s="444">
        <v>-783557.65</v>
      </c>
      <c r="G137" s="467">
        <v>0</v>
      </c>
      <c r="H137" s="467">
        <v>0</v>
      </c>
      <c r="I137" s="467">
        <v>0</v>
      </c>
      <c r="J137" s="314"/>
    </row>
    <row r="138" spans="1:10" ht="15">
      <c r="A138" s="448" t="s">
        <v>1442</v>
      </c>
      <c r="B138" s="495" t="s">
        <v>1443</v>
      </c>
      <c r="C138" s="448" t="s">
        <v>1452</v>
      </c>
      <c r="D138" s="495" t="s">
        <v>1453</v>
      </c>
      <c r="E138" s="444">
        <v>-71000</v>
      </c>
      <c r="F138" s="444">
        <v>-71000</v>
      </c>
      <c r="G138" s="467">
        <v>0</v>
      </c>
      <c r="H138" s="467">
        <v>0</v>
      </c>
      <c r="I138" s="467">
        <v>0</v>
      </c>
      <c r="J138" s="314"/>
    </row>
    <row r="139" spans="1:10" ht="15">
      <c r="A139" s="448" t="s">
        <v>1442</v>
      </c>
      <c r="B139" s="495" t="s">
        <v>1443</v>
      </c>
      <c r="C139" s="448" t="s">
        <v>1454</v>
      </c>
      <c r="D139" s="495" t="s">
        <v>1455</v>
      </c>
      <c r="E139" s="444">
        <v>-55000</v>
      </c>
      <c r="F139" s="444">
        <v>-55000</v>
      </c>
      <c r="G139" s="467">
        <v>0</v>
      </c>
      <c r="H139" s="467">
        <v>0</v>
      </c>
      <c r="I139" s="467">
        <v>0</v>
      </c>
      <c r="J139" s="314"/>
    </row>
    <row r="140" spans="1:10" ht="15">
      <c r="A140" s="448" t="s">
        <v>1442</v>
      </c>
      <c r="B140" s="495" t="s">
        <v>1443</v>
      </c>
      <c r="C140" s="448" t="s">
        <v>1456</v>
      </c>
      <c r="D140" s="495" t="s">
        <v>1457</v>
      </c>
      <c r="E140" s="444">
        <v>-252522.51</v>
      </c>
      <c r="F140" s="444">
        <v>-252522.51</v>
      </c>
      <c r="G140" s="467">
        <v>0</v>
      </c>
      <c r="H140" s="467">
        <v>0</v>
      </c>
      <c r="I140" s="467">
        <v>0</v>
      </c>
      <c r="J140" s="314"/>
    </row>
    <row r="141" spans="1:10" ht="15">
      <c r="A141" s="448" t="s">
        <v>1442</v>
      </c>
      <c r="B141" s="495" t="s">
        <v>1443</v>
      </c>
      <c r="C141" s="448" t="s">
        <v>1458</v>
      </c>
      <c r="D141" s="495" t="s">
        <v>1459</v>
      </c>
      <c r="E141" s="444">
        <v>-22000</v>
      </c>
      <c r="F141" s="444">
        <v>-22000</v>
      </c>
      <c r="G141" s="467">
        <v>0</v>
      </c>
      <c r="H141" s="467">
        <v>0</v>
      </c>
      <c r="I141" s="467">
        <v>0</v>
      </c>
      <c r="J141" s="314"/>
    </row>
    <row r="142" spans="1:10" ht="15">
      <c r="A142" s="448" t="s">
        <v>1442</v>
      </c>
      <c r="B142" s="495" t="s">
        <v>1443</v>
      </c>
      <c r="C142" s="448" t="s">
        <v>1460</v>
      </c>
      <c r="D142" s="495" t="s">
        <v>1461</v>
      </c>
      <c r="E142" s="444">
        <v>-446620.27</v>
      </c>
      <c r="F142" s="444">
        <v>-446620.27</v>
      </c>
      <c r="G142" s="467">
        <v>0</v>
      </c>
      <c r="H142" s="467">
        <v>0</v>
      </c>
      <c r="I142" s="467">
        <v>0</v>
      </c>
      <c r="J142" s="314"/>
    </row>
    <row r="143" spans="1:10" ht="15">
      <c r="A143" s="448" t="s">
        <v>1442</v>
      </c>
      <c r="B143" s="495" t="s">
        <v>1443</v>
      </c>
      <c r="C143" s="448" t="s">
        <v>1462</v>
      </c>
      <c r="D143" s="495" t="s">
        <v>1463</v>
      </c>
      <c r="E143" s="444">
        <v>-385895.63</v>
      </c>
      <c r="F143" s="444">
        <v>-385895.63</v>
      </c>
      <c r="G143" s="467">
        <v>0</v>
      </c>
      <c r="H143" s="467">
        <v>0</v>
      </c>
      <c r="I143" s="467">
        <v>0</v>
      </c>
      <c r="J143" s="314"/>
    </row>
    <row r="144" spans="1:10" ht="15">
      <c r="A144" s="448" t="s">
        <v>1442</v>
      </c>
      <c r="B144" s="495" t="s">
        <v>1443</v>
      </c>
      <c r="C144" s="448" t="s">
        <v>1464</v>
      </c>
      <c r="D144" s="495" t="s">
        <v>1465</v>
      </c>
      <c r="E144" s="444">
        <v>-79000</v>
      </c>
      <c r="F144" s="444">
        <v>-79000</v>
      </c>
      <c r="G144" s="467">
        <v>0</v>
      </c>
      <c r="H144" s="467">
        <v>0</v>
      </c>
      <c r="I144" s="467">
        <v>0</v>
      </c>
      <c r="J144" s="314"/>
    </row>
    <row r="145" spans="1:10" ht="15">
      <c r="A145" s="448" t="s">
        <v>1442</v>
      </c>
      <c r="B145" s="495" t="s">
        <v>1443</v>
      </c>
      <c r="C145" s="448" t="s">
        <v>1466</v>
      </c>
      <c r="D145" s="495" t="s">
        <v>1467</v>
      </c>
      <c r="E145" s="444">
        <v>-152000</v>
      </c>
      <c r="F145" s="444">
        <v>-152000</v>
      </c>
      <c r="G145" s="467">
        <v>0</v>
      </c>
      <c r="H145" s="467">
        <v>0</v>
      </c>
      <c r="I145" s="467">
        <v>0</v>
      </c>
      <c r="J145" s="314"/>
    </row>
    <row r="146" spans="1:10" ht="15">
      <c r="A146" s="448" t="s">
        <v>1442</v>
      </c>
      <c r="B146" s="495" t="s">
        <v>1443</v>
      </c>
      <c r="C146" s="448" t="s">
        <v>1468</v>
      </c>
      <c r="D146" s="495" t="s">
        <v>1469</v>
      </c>
      <c r="E146" s="444">
        <v>-64121.85</v>
      </c>
      <c r="F146" s="444">
        <v>-64121.85</v>
      </c>
      <c r="G146" s="467">
        <v>0</v>
      </c>
      <c r="H146" s="467">
        <v>0</v>
      </c>
      <c r="I146" s="467">
        <v>0</v>
      </c>
      <c r="J146" s="314"/>
    </row>
    <row r="147" spans="1:10" ht="15">
      <c r="A147" s="448" t="s">
        <v>1442</v>
      </c>
      <c r="B147" s="495" t="s">
        <v>1443</v>
      </c>
      <c r="C147" s="448" t="s">
        <v>1470</v>
      </c>
      <c r="D147" s="495" t="s">
        <v>1471</v>
      </c>
      <c r="E147" s="444">
        <v>-48473.7</v>
      </c>
      <c r="F147" s="444">
        <v>-48473.7</v>
      </c>
      <c r="G147" s="467">
        <v>0</v>
      </c>
      <c r="H147" s="467">
        <v>0</v>
      </c>
      <c r="I147" s="467">
        <v>0</v>
      </c>
      <c r="J147" s="314"/>
    </row>
    <row r="148" spans="1:10" ht="15">
      <c r="A148" s="448" t="s">
        <v>1442</v>
      </c>
      <c r="B148" s="495" t="s">
        <v>1443</v>
      </c>
      <c r="C148" s="448" t="s">
        <v>1472</v>
      </c>
      <c r="D148" s="495" t="s">
        <v>1473</v>
      </c>
      <c r="E148" s="444">
        <v>-27087.94</v>
      </c>
      <c r="F148" s="444">
        <v>-27087.94</v>
      </c>
      <c r="G148" s="467">
        <v>0</v>
      </c>
      <c r="H148" s="467">
        <v>0</v>
      </c>
      <c r="I148" s="467">
        <v>0</v>
      </c>
      <c r="J148" s="314"/>
    </row>
    <row r="149" spans="1:10" ht="15">
      <c r="A149" s="448" t="s">
        <v>1442</v>
      </c>
      <c r="B149" s="495" t="s">
        <v>1443</v>
      </c>
      <c r="C149" s="448" t="s">
        <v>1474</v>
      </c>
      <c r="D149" s="495" t="s">
        <v>1475</v>
      </c>
      <c r="E149" s="444">
        <v>-100000</v>
      </c>
      <c r="F149" s="444">
        <v>-100000</v>
      </c>
      <c r="G149" s="467">
        <v>0</v>
      </c>
      <c r="H149" s="467">
        <v>0</v>
      </c>
      <c r="I149" s="467">
        <v>0</v>
      </c>
      <c r="J149" s="314"/>
    </row>
    <row r="150" spans="1:10" ht="15">
      <c r="A150" s="448" t="s">
        <v>1442</v>
      </c>
      <c r="B150" s="495" t="s">
        <v>1443</v>
      </c>
      <c r="C150" s="448" t="s">
        <v>1476</v>
      </c>
      <c r="D150" s="495" t="s">
        <v>1477</v>
      </c>
      <c r="E150" s="444">
        <v>-28289.27</v>
      </c>
      <c r="F150" s="444">
        <v>-28289.27</v>
      </c>
      <c r="G150" s="467">
        <v>0</v>
      </c>
      <c r="H150" s="467">
        <v>0</v>
      </c>
      <c r="I150" s="467">
        <v>0</v>
      </c>
      <c r="J150" s="314"/>
    </row>
    <row r="151" spans="1:10" ht="15">
      <c r="A151" s="448" t="s">
        <v>1442</v>
      </c>
      <c r="B151" s="495" t="s">
        <v>1443</v>
      </c>
      <c r="C151" s="448" t="s">
        <v>1478</v>
      </c>
      <c r="D151" s="495" t="s">
        <v>1479</v>
      </c>
      <c r="E151" s="444">
        <v>-687</v>
      </c>
      <c r="F151" s="444">
        <v>-687</v>
      </c>
      <c r="G151" s="467">
        <v>0</v>
      </c>
      <c r="H151" s="467">
        <v>0</v>
      </c>
      <c r="I151" s="467">
        <v>0</v>
      </c>
      <c r="J151" s="314"/>
    </row>
    <row r="152" spans="1:10" ht="15">
      <c r="A152" s="448" t="s">
        <v>1442</v>
      </c>
      <c r="B152" s="495" t="s">
        <v>1443</v>
      </c>
      <c r="C152" s="448" t="s">
        <v>1480</v>
      </c>
      <c r="D152" s="495" t="s">
        <v>1481</v>
      </c>
      <c r="E152" s="444">
        <v>0.02</v>
      </c>
      <c r="F152" s="444">
        <v>0.02</v>
      </c>
      <c r="G152" s="467">
        <v>0</v>
      </c>
      <c r="H152" s="467">
        <v>0</v>
      </c>
      <c r="I152" s="467">
        <v>0</v>
      </c>
      <c r="J152" s="314"/>
    </row>
    <row r="153" spans="1:10" ht="15">
      <c r="A153" s="448" t="s">
        <v>1442</v>
      </c>
      <c r="B153" s="495" t="s">
        <v>1443</v>
      </c>
      <c r="C153" s="448" t="s">
        <v>1112</v>
      </c>
      <c r="D153" s="495" t="s">
        <v>804</v>
      </c>
      <c r="E153" s="444">
        <v>-27</v>
      </c>
      <c r="F153" s="444">
        <v>-27</v>
      </c>
      <c r="G153" s="467">
        <v>0</v>
      </c>
      <c r="H153" s="467">
        <v>0</v>
      </c>
      <c r="I153" s="467">
        <v>0</v>
      </c>
      <c r="J153" s="314"/>
    </row>
    <row r="154" spans="1:10" ht="15">
      <c r="A154" s="448" t="s">
        <v>1442</v>
      </c>
      <c r="B154" s="495" t="s">
        <v>1443</v>
      </c>
      <c r="C154" s="448" t="s">
        <v>1482</v>
      </c>
      <c r="D154" s="495" t="s">
        <v>1483</v>
      </c>
      <c r="E154" s="444">
        <v>-9105.47</v>
      </c>
      <c r="F154" s="444">
        <v>-9105.47</v>
      </c>
      <c r="G154" s="467">
        <v>0</v>
      </c>
      <c r="H154" s="467">
        <v>0</v>
      </c>
      <c r="I154" s="467">
        <v>0</v>
      </c>
      <c r="J154" s="314"/>
    </row>
    <row r="155" spans="1:10" ht="15">
      <c r="A155" s="448" t="s">
        <v>1442</v>
      </c>
      <c r="B155" s="495" t="s">
        <v>1443</v>
      </c>
      <c r="C155" s="448" t="s">
        <v>1484</v>
      </c>
      <c r="D155" s="495" t="s">
        <v>1485</v>
      </c>
      <c r="E155" s="444">
        <v>-800</v>
      </c>
      <c r="F155" s="444">
        <v>-800</v>
      </c>
      <c r="G155" s="467">
        <v>0</v>
      </c>
      <c r="H155" s="467">
        <v>0</v>
      </c>
      <c r="I155" s="467">
        <v>0</v>
      </c>
      <c r="J155" s="314"/>
    </row>
    <row r="156" spans="1:10" ht="15">
      <c r="A156" s="448" t="s">
        <v>1442</v>
      </c>
      <c r="B156" s="495" t="s">
        <v>1443</v>
      </c>
      <c r="C156" s="448" t="s">
        <v>1486</v>
      </c>
      <c r="D156" s="495" t="s">
        <v>1487</v>
      </c>
      <c r="E156" s="444">
        <v>-733.33</v>
      </c>
      <c r="F156" s="444">
        <v>-733.33</v>
      </c>
      <c r="G156" s="467">
        <v>0</v>
      </c>
      <c r="H156" s="467">
        <v>0</v>
      </c>
      <c r="I156" s="467">
        <v>0</v>
      </c>
      <c r="J156" s="314"/>
    </row>
    <row r="157" spans="1:10" ht="15">
      <c r="A157" s="448" t="s">
        <v>1442</v>
      </c>
      <c r="B157" s="495" t="s">
        <v>1443</v>
      </c>
      <c r="C157" s="448" t="s">
        <v>1065</v>
      </c>
      <c r="D157" s="495" t="s">
        <v>834</v>
      </c>
      <c r="E157" s="444">
        <v>-10</v>
      </c>
      <c r="F157" s="444">
        <v>-10</v>
      </c>
      <c r="G157" s="467">
        <v>0</v>
      </c>
      <c r="H157" s="467">
        <v>0</v>
      </c>
      <c r="I157" s="467">
        <v>0</v>
      </c>
      <c r="J157" s="314"/>
    </row>
    <row r="158" spans="1:10" ht="15">
      <c r="A158" s="448" t="s">
        <v>1442</v>
      </c>
      <c r="B158" s="495" t="s">
        <v>1443</v>
      </c>
      <c r="C158" s="448" t="s">
        <v>1488</v>
      </c>
      <c r="D158" s="495" t="s">
        <v>1489</v>
      </c>
      <c r="E158" s="444">
        <v>-4873.1</v>
      </c>
      <c r="F158" s="444">
        <v>-4873.1</v>
      </c>
      <c r="G158" s="467">
        <v>0</v>
      </c>
      <c r="H158" s="467">
        <v>0</v>
      </c>
      <c r="I158" s="467">
        <v>0</v>
      </c>
      <c r="J158" s="314"/>
    </row>
    <row r="159" spans="1:10" ht="15">
      <c r="A159" s="448" t="s">
        <v>1442</v>
      </c>
      <c r="B159" s="495" t="s">
        <v>1443</v>
      </c>
      <c r="C159" s="448" t="s">
        <v>1490</v>
      </c>
      <c r="D159" s="495" t="s">
        <v>1491</v>
      </c>
      <c r="E159" s="444">
        <v>-13849.74</v>
      </c>
      <c r="F159" s="444">
        <v>-13849.74</v>
      </c>
      <c r="G159" s="467">
        <v>0</v>
      </c>
      <c r="H159" s="467">
        <v>0</v>
      </c>
      <c r="I159" s="467">
        <v>0</v>
      </c>
      <c r="J159" s="314"/>
    </row>
    <row r="160" spans="1:10" ht="15">
      <c r="A160" s="448" t="s">
        <v>1442</v>
      </c>
      <c r="B160" s="495" t="s">
        <v>1443</v>
      </c>
      <c r="C160" s="448" t="s">
        <v>1492</v>
      </c>
      <c r="D160" s="495" t="s">
        <v>1493</v>
      </c>
      <c r="E160" s="444">
        <v>-10000</v>
      </c>
      <c r="F160" s="444">
        <v>-10000</v>
      </c>
      <c r="G160" s="467">
        <v>0</v>
      </c>
      <c r="H160" s="467">
        <v>0</v>
      </c>
      <c r="I160" s="467">
        <v>0</v>
      </c>
      <c r="J160" s="314"/>
    </row>
    <row r="161" spans="1:10" ht="15">
      <c r="A161" s="448" t="s">
        <v>1442</v>
      </c>
      <c r="B161" s="495" t="s">
        <v>1443</v>
      </c>
      <c r="C161" s="448" t="s">
        <v>1494</v>
      </c>
      <c r="D161" s="495" t="s">
        <v>1495</v>
      </c>
      <c r="E161" s="444">
        <v>-744.73</v>
      </c>
      <c r="F161" s="444">
        <v>-744.73</v>
      </c>
      <c r="G161" s="467">
        <v>0</v>
      </c>
      <c r="H161" s="467">
        <v>0</v>
      </c>
      <c r="I161" s="467">
        <v>0</v>
      </c>
      <c r="J161" s="314"/>
    </row>
    <row r="162" spans="1:10" ht="15">
      <c r="A162" s="448" t="s">
        <v>1442</v>
      </c>
      <c r="B162" s="495" t="s">
        <v>1443</v>
      </c>
      <c r="C162" s="448" t="s">
        <v>1496</v>
      </c>
      <c r="D162" s="495" t="s">
        <v>1497</v>
      </c>
      <c r="E162" s="444">
        <v>-6949.67</v>
      </c>
      <c r="F162" s="444">
        <v>-6949.67</v>
      </c>
      <c r="G162" s="467">
        <v>0</v>
      </c>
      <c r="H162" s="467">
        <v>0</v>
      </c>
      <c r="I162" s="467">
        <v>0</v>
      </c>
      <c r="J162" s="314"/>
    </row>
    <row r="163" spans="1:10" ht="15">
      <c r="A163" s="449" t="s">
        <v>987</v>
      </c>
      <c r="B163" s="496" t="s">
        <v>1443</v>
      </c>
      <c r="C163" s="449" t="s">
        <v>987</v>
      </c>
      <c r="D163" s="496" t="s">
        <v>987</v>
      </c>
      <c r="E163" s="446">
        <v>-8624965.15</v>
      </c>
      <c r="F163" s="446">
        <v>-8624965.15</v>
      </c>
      <c r="G163" s="468">
        <v>0</v>
      </c>
      <c r="H163" s="468">
        <v>0</v>
      </c>
      <c r="I163" s="468">
        <v>0</v>
      </c>
      <c r="J163" s="314"/>
    </row>
    <row r="164" spans="1:10" ht="15">
      <c r="A164" s="490" t="s">
        <v>987</v>
      </c>
      <c r="B164" s="497" t="s">
        <v>987</v>
      </c>
      <c r="C164" s="490" t="s">
        <v>987</v>
      </c>
      <c r="D164" s="497" t="s">
        <v>987</v>
      </c>
      <c r="E164" s="489">
        <f>SUM(E26+E116+E125+E127+E163)</f>
        <v>-9627086.39</v>
      </c>
      <c r="F164" s="489">
        <f>SUM(F26+F116+F125+F127+F163)</f>
        <v>-9627086.39</v>
      </c>
      <c r="G164" s="491">
        <v>0</v>
      </c>
      <c r="H164" s="491">
        <v>0</v>
      </c>
      <c r="I164" s="491">
        <v>0</v>
      </c>
      <c r="J164" s="314"/>
    </row>
    <row r="167" spans="1:10" ht="11.25">
      <c r="A167" s="216" t="s">
        <v>331</v>
      </c>
      <c r="B167" s="229"/>
      <c r="C167" s="485"/>
      <c r="D167" s="442"/>
      <c r="E167" s="228"/>
      <c r="F167" s="228"/>
      <c r="G167" s="23"/>
      <c r="H167" s="23"/>
      <c r="I167" s="23"/>
      <c r="J167" s="315" t="s">
        <v>330</v>
      </c>
    </row>
    <row r="168" ht="11.25">
      <c r="A168" s="281"/>
    </row>
    <row r="169" spans="1:10" ht="15" customHeight="1">
      <c r="A169" s="227" t="s">
        <v>45</v>
      </c>
      <c r="B169" s="299" t="s">
        <v>46</v>
      </c>
      <c r="C169" s="226" t="s">
        <v>1498</v>
      </c>
      <c r="D169" s="226" t="s">
        <v>1265</v>
      </c>
      <c r="E169" s="501" t="s">
        <v>244</v>
      </c>
      <c r="F169" s="502" t="s">
        <v>266</v>
      </c>
      <c r="G169" s="263" t="s">
        <v>265</v>
      </c>
      <c r="H169" s="263" t="s">
        <v>264</v>
      </c>
      <c r="I169" s="262" t="s">
        <v>263</v>
      </c>
      <c r="J169" s="226" t="s">
        <v>262</v>
      </c>
    </row>
    <row r="170" spans="1:10" ht="11.25">
      <c r="A170" s="222"/>
      <c r="B170" s="437"/>
      <c r="C170" s="222"/>
      <c r="D170" s="437"/>
      <c r="E170" s="505"/>
      <c r="F170" s="505"/>
      <c r="G170" s="221"/>
      <c r="H170" s="221"/>
      <c r="I170" s="221"/>
      <c r="J170" s="314"/>
    </row>
    <row r="171" spans="1:10" ht="11.25">
      <c r="A171" s="222"/>
      <c r="B171" s="437"/>
      <c r="C171" s="222"/>
      <c r="D171" s="437"/>
      <c r="E171" s="505"/>
      <c r="F171" s="505"/>
      <c r="G171" s="221"/>
      <c r="H171" s="221"/>
      <c r="I171" s="221"/>
      <c r="J171" s="314"/>
    </row>
    <row r="172" spans="1:10" ht="11.25">
      <c r="A172" s="222"/>
      <c r="B172" s="437"/>
      <c r="C172" s="222"/>
      <c r="D172" s="437"/>
      <c r="E172" s="505"/>
      <c r="F172" s="505"/>
      <c r="G172" s="221"/>
      <c r="H172" s="221"/>
      <c r="I172" s="221"/>
      <c r="J172" s="314"/>
    </row>
    <row r="173" spans="1:10" ht="11.25">
      <c r="A173" s="313"/>
      <c r="B173" s="498" t="s">
        <v>329</v>
      </c>
      <c r="C173" s="507"/>
      <c r="D173" s="508"/>
      <c r="E173" s="506">
        <f>SUM(E170:E172)</f>
        <v>0</v>
      </c>
      <c r="F173" s="506">
        <f>SUM(F170:F172)</f>
        <v>0</v>
      </c>
      <c r="G173" s="312">
        <f>SUM(G170:G172)</f>
        <v>0</v>
      </c>
      <c r="H173" s="312">
        <f>SUM(H170:H172)</f>
        <v>0</v>
      </c>
      <c r="I173" s="312">
        <f>SUM(I170:I172)</f>
        <v>0</v>
      </c>
      <c r="J173" s="312"/>
    </row>
    <row r="175" spans="1:4" ht="15">
      <c r="A175" s="255" t="s">
        <v>236</v>
      </c>
      <c r="B175"/>
      <c r="C175" s="7"/>
      <c r="D175" s="7"/>
    </row>
    <row r="176" spans="1:4" ht="15">
      <c r="A176" s="434"/>
      <c r="B176"/>
      <c r="C176" s="7"/>
      <c r="D176" s="7"/>
    </row>
    <row r="177" spans="1:4" ht="12">
      <c r="A177" s="435" t="s">
        <v>743</v>
      </c>
      <c r="B177" s="435"/>
      <c r="C177" s="7"/>
      <c r="D177" s="7"/>
    </row>
    <row r="178" spans="1:4" ht="12">
      <c r="A178" s="435" t="s">
        <v>744</v>
      </c>
      <c r="B178" s="435"/>
      <c r="C178" s="7"/>
      <c r="D178" s="7"/>
    </row>
    <row r="179" spans="1:4" ht="12">
      <c r="A179" s="436"/>
      <c r="B179" s="435"/>
      <c r="C179" s="7"/>
      <c r="D179" s="7"/>
    </row>
    <row r="180" spans="1:4" ht="12">
      <c r="A180" s="435"/>
      <c r="B180" s="435"/>
      <c r="C180" s="7"/>
      <c r="D180" s="7"/>
    </row>
    <row r="181" spans="1:4" ht="12">
      <c r="A181" s="435" t="s">
        <v>745</v>
      </c>
      <c r="B181" s="435"/>
      <c r="C181" s="7"/>
      <c r="D181" s="7"/>
    </row>
    <row r="182" spans="1:4" ht="12">
      <c r="A182" s="435" t="s">
        <v>746</v>
      </c>
      <c r="B182" s="435"/>
      <c r="C182" s="7"/>
      <c r="D182" s="7"/>
    </row>
    <row r="183" spans="1:4" ht="11.25">
      <c r="A183" s="481"/>
      <c r="B183" s="482"/>
      <c r="C183" s="480"/>
      <c r="D183" s="480"/>
    </row>
    <row r="184" spans="1:3" ht="15">
      <c r="A184" s="637" t="s">
        <v>1499</v>
      </c>
      <c r="B184" s="637"/>
      <c r="C184" s="511" t="s">
        <v>244</v>
      </c>
    </row>
    <row r="185" spans="1:3" ht="15">
      <c r="A185" s="638" t="s">
        <v>1500</v>
      </c>
      <c r="B185" s="638"/>
      <c r="C185" s="512">
        <v>-13732586.87</v>
      </c>
    </row>
    <row r="186" spans="1:3" ht="15">
      <c r="A186" s="635" t="s">
        <v>1501</v>
      </c>
      <c r="B186" s="635"/>
      <c r="C186" s="512">
        <v>-12961.99</v>
      </c>
    </row>
    <row r="187" spans="1:3" ht="15">
      <c r="A187" s="635" t="s">
        <v>1502</v>
      </c>
      <c r="B187" s="635"/>
      <c r="C187" s="512">
        <v>-0.01</v>
      </c>
    </row>
    <row r="188" spans="1:3" ht="15">
      <c r="A188" s="635" t="s">
        <v>1503</v>
      </c>
      <c r="B188" s="635"/>
      <c r="C188" s="512">
        <v>-0.03</v>
      </c>
    </row>
    <row r="189" spans="1:3" ht="15">
      <c r="A189" s="635" t="s">
        <v>1504</v>
      </c>
      <c r="B189" s="635"/>
      <c r="C189" s="512">
        <v>-48256</v>
      </c>
    </row>
    <row r="190" spans="1:3" ht="15">
      <c r="A190" s="635" t="s">
        <v>1505</v>
      </c>
      <c r="B190" s="635"/>
      <c r="C190" s="512">
        <v>-67600.47</v>
      </c>
    </row>
    <row r="191" spans="1:3" ht="15">
      <c r="A191" s="635" t="s">
        <v>1506</v>
      </c>
      <c r="B191" s="635"/>
      <c r="C191" s="512">
        <v>-816839.52</v>
      </c>
    </row>
    <row r="192" spans="1:3" ht="15">
      <c r="A192" s="635" t="s">
        <v>1507</v>
      </c>
      <c r="B192" s="635"/>
      <c r="C192" s="512">
        <v>-10553.4</v>
      </c>
    </row>
    <row r="193" spans="1:3" ht="15">
      <c r="A193" s="635" t="s">
        <v>1508</v>
      </c>
      <c r="B193" s="635"/>
      <c r="C193" s="512">
        <v>-12458.37</v>
      </c>
    </row>
    <row r="194" spans="1:3" ht="15">
      <c r="A194" s="635" t="s">
        <v>1509</v>
      </c>
      <c r="B194" s="635"/>
      <c r="C194" s="512">
        <v>-22393.02</v>
      </c>
    </row>
    <row r="195" spans="1:3" ht="15">
      <c r="A195" s="635" t="s">
        <v>1510</v>
      </c>
      <c r="B195" s="635"/>
      <c r="C195" s="512">
        <v>-0.01</v>
      </c>
    </row>
    <row r="196" spans="1:3" ht="15">
      <c r="A196" s="635" t="s">
        <v>1511</v>
      </c>
      <c r="B196" s="635"/>
      <c r="C196" s="512">
        <v>0.2</v>
      </c>
    </row>
    <row r="197" spans="1:3" ht="15">
      <c r="A197" s="635" t="s">
        <v>1512</v>
      </c>
      <c r="B197" s="635"/>
      <c r="C197" s="512">
        <v>-574458.73</v>
      </c>
    </row>
    <row r="198" spans="1:3" ht="15">
      <c r="A198" s="635" t="s">
        <v>1513</v>
      </c>
      <c r="B198" s="635"/>
      <c r="C198" s="512">
        <v>-120093.61</v>
      </c>
    </row>
    <row r="199" spans="1:3" ht="15">
      <c r="A199" s="635" t="s">
        <v>1514</v>
      </c>
      <c r="B199" s="635"/>
      <c r="C199" s="512">
        <v>-70065.03</v>
      </c>
    </row>
    <row r="200" spans="1:3" ht="15">
      <c r="A200" s="635" t="s">
        <v>1515</v>
      </c>
      <c r="B200" s="635"/>
      <c r="C200" s="512">
        <v>-172319.73</v>
      </c>
    </row>
    <row r="201" spans="1:3" ht="15">
      <c r="A201" s="635" t="s">
        <v>1516</v>
      </c>
      <c r="B201" s="635"/>
      <c r="C201" s="512">
        <v>-272656.41</v>
      </c>
    </row>
    <row r="202" spans="1:3" ht="15">
      <c r="A202" s="635" t="s">
        <v>1517</v>
      </c>
      <c r="B202" s="635"/>
      <c r="C202" s="512">
        <v>-1556156.3</v>
      </c>
    </row>
    <row r="203" spans="1:3" ht="15">
      <c r="A203" s="635" t="s">
        <v>1518</v>
      </c>
      <c r="B203" s="635"/>
      <c r="C203" s="512">
        <v>-6000</v>
      </c>
    </row>
    <row r="204" spans="1:3" ht="15">
      <c r="A204" s="635" t="s">
        <v>1519</v>
      </c>
      <c r="B204" s="635"/>
      <c r="C204" s="512">
        <v>-200000</v>
      </c>
    </row>
    <row r="205" spans="1:3" ht="15">
      <c r="A205" s="635" t="s">
        <v>1520</v>
      </c>
      <c r="B205" s="635"/>
      <c r="C205" s="512">
        <v>171768.69</v>
      </c>
    </row>
    <row r="206" spans="1:3" ht="15">
      <c r="A206" s="635" t="s">
        <v>1521</v>
      </c>
      <c r="B206" s="635"/>
      <c r="C206" s="512">
        <v>-0.01</v>
      </c>
    </row>
    <row r="207" spans="1:3" ht="15">
      <c r="A207" s="635" t="s">
        <v>1522</v>
      </c>
      <c r="B207" s="635"/>
      <c r="C207" s="512">
        <v>-291458.87</v>
      </c>
    </row>
    <row r="208" spans="1:3" ht="15">
      <c r="A208" s="635" t="s">
        <v>1523</v>
      </c>
      <c r="B208" s="635"/>
      <c r="C208" s="512">
        <v>-458358.84</v>
      </c>
    </row>
    <row r="209" spans="1:3" ht="15">
      <c r="A209" s="635" t="s">
        <v>1524</v>
      </c>
      <c r="B209" s="635"/>
      <c r="C209" s="512">
        <v>-245077.87</v>
      </c>
    </row>
    <row r="210" spans="1:3" ht="15">
      <c r="A210" s="635" t="s">
        <v>1525</v>
      </c>
      <c r="B210" s="635"/>
      <c r="C210" s="512">
        <v>-989.43</v>
      </c>
    </row>
    <row r="211" spans="1:3" ht="15">
      <c r="A211" s="635" t="s">
        <v>1526</v>
      </c>
      <c r="B211" s="635"/>
      <c r="C211" s="512">
        <v>-43223.31</v>
      </c>
    </row>
    <row r="212" spans="1:3" ht="15">
      <c r="A212" s="635" t="s">
        <v>1527</v>
      </c>
      <c r="B212" s="635"/>
      <c r="C212" s="512">
        <v>-18046.87</v>
      </c>
    </row>
    <row r="213" spans="1:3" ht="15">
      <c r="A213" s="635" t="s">
        <v>1528</v>
      </c>
      <c r="B213" s="635"/>
      <c r="C213" s="512">
        <v>-227.6</v>
      </c>
    </row>
    <row r="214" spans="1:3" ht="15">
      <c r="A214" s="635" t="s">
        <v>1529</v>
      </c>
      <c r="B214" s="635"/>
      <c r="C214" s="512">
        <v>-18808.27</v>
      </c>
    </row>
    <row r="215" spans="1:3" ht="15">
      <c r="A215" s="635" t="s">
        <v>1530</v>
      </c>
      <c r="B215" s="635"/>
      <c r="C215" s="512">
        <v>-5807.66</v>
      </c>
    </row>
    <row r="216" spans="1:3" ht="15">
      <c r="A216" s="635" t="s">
        <v>1531</v>
      </c>
      <c r="B216" s="635"/>
      <c r="C216" s="512">
        <v>-5353.77</v>
      </c>
    </row>
    <row r="217" spans="1:3" ht="15">
      <c r="A217" s="635" t="s">
        <v>1532</v>
      </c>
      <c r="B217" s="635"/>
      <c r="C217" s="512">
        <v>12488.45</v>
      </c>
    </row>
    <row r="218" spans="1:3" ht="15">
      <c r="A218" s="635" t="s">
        <v>1533</v>
      </c>
      <c r="B218" s="635"/>
      <c r="C218" s="512">
        <v>1574.28</v>
      </c>
    </row>
    <row r="219" spans="1:3" ht="15">
      <c r="A219" s="635" t="s">
        <v>1534</v>
      </c>
      <c r="B219" s="635"/>
      <c r="C219" s="512">
        <v>-2201.59</v>
      </c>
    </row>
    <row r="220" spans="1:3" ht="15">
      <c r="A220" s="635" t="s">
        <v>1535</v>
      </c>
      <c r="B220" s="635"/>
      <c r="C220" s="512">
        <v>-4442.14</v>
      </c>
    </row>
    <row r="221" spans="1:3" ht="15">
      <c r="A221" s="635" t="s">
        <v>1536</v>
      </c>
      <c r="B221" s="635"/>
      <c r="C221" s="512">
        <v>-8640.38</v>
      </c>
    </row>
    <row r="222" spans="1:3" ht="15">
      <c r="A222" s="635" t="s">
        <v>1537</v>
      </c>
      <c r="B222" s="635"/>
      <c r="C222" s="512">
        <v>-1657.13</v>
      </c>
    </row>
    <row r="223" spans="1:3" ht="15">
      <c r="A223" s="635" t="s">
        <v>1538</v>
      </c>
      <c r="B223" s="635"/>
      <c r="C223" s="512">
        <v>-4456.47</v>
      </c>
    </row>
    <row r="224" spans="1:3" ht="15">
      <c r="A224" s="635" t="s">
        <v>1539</v>
      </c>
      <c r="B224" s="635"/>
      <c r="C224" s="512">
        <v>-2286.15</v>
      </c>
    </row>
    <row r="225" spans="1:3" ht="15">
      <c r="A225" s="635" t="s">
        <v>1540</v>
      </c>
      <c r="B225" s="635"/>
      <c r="C225" s="512">
        <v>-50535.84</v>
      </c>
    </row>
    <row r="226" spans="1:3" ht="15">
      <c r="A226" s="635" t="s">
        <v>1541</v>
      </c>
      <c r="B226" s="635"/>
      <c r="C226" s="512">
        <v>-111042.66</v>
      </c>
    </row>
    <row r="227" spans="1:3" ht="15">
      <c r="A227" s="635" t="s">
        <v>1542</v>
      </c>
      <c r="B227" s="635"/>
      <c r="C227" s="512">
        <v>-28043.5</v>
      </c>
    </row>
    <row r="228" spans="1:3" ht="15">
      <c r="A228" s="635" t="s">
        <v>1543</v>
      </c>
      <c r="B228" s="635"/>
      <c r="C228" s="512">
        <v>-2387.55</v>
      </c>
    </row>
    <row r="229" spans="1:3" ht="15">
      <c r="A229" s="635" t="s">
        <v>1544</v>
      </c>
      <c r="B229" s="635"/>
      <c r="C229" s="512">
        <v>-348.03</v>
      </c>
    </row>
    <row r="230" spans="1:3" ht="15">
      <c r="A230" s="635" t="s">
        <v>1545</v>
      </c>
      <c r="B230" s="635"/>
      <c r="C230" s="512">
        <v>-382.39</v>
      </c>
    </row>
    <row r="231" spans="1:3" ht="15">
      <c r="A231" s="635" t="s">
        <v>1546</v>
      </c>
      <c r="B231" s="635"/>
      <c r="C231" s="512">
        <v>-276.93</v>
      </c>
    </row>
    <row r="232" spans="1:3" ht="15">
      <c r="A232" s="635" t="s">
        <v>1547</v>
      </c>
      <c r="B232" s="635"/>
      <c r="C232" s="512">
        <v>-1383.44</v>
      </c>
    </row>
    <row r="233" spans="1:3" ht="15">
      <c r="A233" s="635" t="s">
        <v>1548</v>
      </c>
      <c r="B233" s="635"/>
      <c r="C233" s="512">
        <v>0.57</v>
      </c>
    </row>
    <row r="234" spans="1:3" ht="15">
      <c r="A234" s="635" t="s">
        <v>1549</v>
      </c>
      <c r="B234" s="635"/>
      <c r="C234" s="512">
        <v>-4245.58</v>
      </c>
    </row>
    <row r="235" spans="1:3" ht="15">
      <c r="A235" s="635" t="s">
        <v>1550</v>
      </c>
      <c r="B235" s="635"/>
      <c r="C235" s="512">
        <v>-630.03</v>
      </c>
    </row>
    <row r="236" spans="1:3" ht="15">
      <c r="A236" s="635" t="s">
        <v>1551</v>
      </c>
      <c r="B236" s="635"/>
      <c r="C236" s="512">
        <v>1.19</v>
      </c>
    </row>
    <row r="237" spans="1:3" ht="15">
      <c r="A237" s="635" t="s">
        <v>1552</v>
      </c>
      <c r="B237" s="635"/>
      <c r="C237" s="512">
        <v>-2180.27</v>
      </c>
    </row>
    <row r="238" spans="1:3" ht="15">
      <c r="A238" s="635" t="s">
        <v>1553</v>
      </c>
      <c r="B238" s="635"/>
      <c r="C238" s="512">
        <v>-1720.73</v>
      </c>
    </row>
    <row r="239" spans="1:3" ht="15">
      <c r="A239" s="635" t="s">
        <v>1554</v>
      </c>
      <c r="B239" s="635"/>
      <c r="C239" s="512">
        <v>-3876.98</v>
      </c>
    </row>
    <row r="240" spans="1:3" ht="15">
      <c r="A240" s="635" t="s">
        <v>1555</v>
      </c>
      <c r="B240" s="635"/>
      <c r="C240" s="512">
        <v>-4307.51</v>
      </c>
    </row>
    <row r="241" spans="1:3" ht="15">
      <c r="A241" s="635" t="s">
        <v>1556</v>
      </c>
      <c r="B241" s="635"/>
      <c r="C241" s="512">
        <v>-3531.39</v>
      </c>
    </row>
    <row r="242" spans="1:3" ht="15">
      <c r="A242" s="635" t="s">
        <v>1557</v>
      </c>
      <c r="B242" s="635"/>
      <c r="C242" s="512">
        <v>-0.03</v>
      </c>
    </row>
    <row r="243" spans="1:3" ht="15">
      <c r="A243" s="635" t="s">
        <v>1558</v>
      </c>
      <c r="B243" s="635"/>
      <c r="C243" s="512">
        <v>-4200.18</v>
      </c>
    </row>
    <row r="244" spans="1:3" ht="15">
      <c r="A244" s="635" t="s">
        <v>1559</v>
      </c>
      <c r="B244" s="635"/>
      <c r="C244" s="512">
        <v>-9.33</v>
      </c>
    </row>
    <row r="245" spans="1:3" ht="15">
      <c r="A245" s="635" t="s">
        <v>1560</v>
      </c>
      <c r="B245" s="635"/>
      <c r="C245" s="512">
        <v>-222.79</v>
      </c>
    </row>
    <row r="246" spans="1:3" ht="15">
      <c r="A246" s="635" t="s">
        <v>1561</v>
      </c>
      <c r="B246" s="635"/>
      <c r="C246" s="512">
        <v>-280.95</v>
      </c>
    </row>
    <row r="247" spans="1:3" ht="15">
      <c r="A247" s="635" t="s">
        <v>1562</v>
      </c>
      <c r="B247" s="635"/>
      <c r="C247" s="512">
        <v>-8624965.15</v>
      </c>
    </row>
    <row r="248" spans="1:3" ht="12.75">
      <c r="A248" s="636" t="s">
        <v>1563</v>
      </c>
      <c r="B248" s="636"/>
      <c r="C248" s="510">
        <v>-13732586.87</v>
      </c>
    </row>
  </sheetData>
  <sheetProtection/>
  <mergeCells count="66">
    <mergeCell ref="B26:D26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</mergeCells>
  <dataValidations count="8">
    <dataValidation allowBlank="1" showInputMessage="1" showErrorMessage="1" prompt="Saldo final de la Información Financiera Trimestral que se presenta (trimestral: 1er, 2do, 3ro. o 4to.)." sqref="E7:E19 E169"/>
    <dataValidation allowBlank="1" showInputMessage="1" showErrorMessage="1" prompt="Corresponde al número de la cuenta de acuerdo al Plan de Cuentas emitido por el CONAC (DOF 23/12/2015)." sqref="A7:A19 A169"/>
    <dataValidation allowBlank="1" showInputMessage="1" showErrorMessage="1" prompt="Informar sobre la factibilidad de pago." sqref="J7:J19 J169"/>
    <dataValidation allowBlank="1" showInputMessage="1" showErrorMessage="1" prompt="Importe de la cuentas por cobrar con vencimiento mayor a 365 días." sqref="I7:I19 I169"/>
    <dataValidation allowBlank="1" showInputMessage="1" showErrorMessage="1" prompt="Importe de la cuentas por cobrar con fecha de vencimiento de 181 a 365 días." sqref="H7:H19 H169"/>
    <dataValidation allowBlank="1" showInputMessage="1" showErrorMessage="1" prompt="Importe de la cuentas por cobrar con fecha de vencimiento de 91 a 180 días." sqref="G7:G19 G169"/>
    <dataValidation allowBlank="1" showInputMessage="1" showErrorMessage="1" prompt="Importe de la cuentas por cobrar con fecha de vencimiento de 1 a 90 días." sqref="F7:F19 F169"/>
    <dataValidation allowBlank="1" showInputMessage="1" showErrorMessage="1" prompt="Corresponde al nombre o descripción de la cuenta de acuerdo al Plan de Cuentas emitido por el CONAC." sqref="B7:D19 B169:D169"/>
  </dataValidation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scale="55" r:id="rId2"/>
  <ignoredErrors>
    <ignoredError sqref="A20:I25 A27:I163 A26:B26 E26:I26 A164:D164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605" t="s">
        <v>143</v>
      </c>
      <c r="B2" s="606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A21" sqref="A21:D28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24" t="s">
        <v>338</v>
      </c>
      <c r="B5" s="324"/>
      <c r="E5" s="315" t="s">
        <v>335</v>
      </c>
    </row>
    <row r="6" ht="11.25">
      <c r="D6" s="23"/>
    </row>
    <row r="7" spans="1:5" ht="15" customHeight="1">
      <c r="A7" s="227" t="s">
        <v>45</v>
      </c>
      <c r="B7" s="226" t="s">
        <v>46</v>
      </c>
      <c r="C7" s="224" t="s">
        <v>244</v>
      </c>
      <c r="D7" s="224" t="s">
        <v>334</v>
      </c>
      <c r="E7" s="224" t="s">
        <v>262</v>
      </c>
    </row>
    <row r="8" spans="1:5" ht="11.25" customHeight="1">
      <c r="A8" s="222"/>
      <c r="B8" s="222"/>
      <c r="C8" s="314"/>
      <c r="D8" s="314"/>
      <c r="E8" s="294"/>
    </row>
    <row r="9" spans="1:5" ht="11.25">
      <c r="A9" s="222"/>
      <c r="B9" s="222"/>
      <c r="C9" s="314"/>
      <c r="D9" s="314"/>
      <c r="E9" s="294"/>
    </row>
    <row r="10" spans="1:5" ht="11.25">
      <c r="A10" s="323"/>
      <c r="B10" s="323" t="s">
        <v>337</v>
      </c>
      <c r="C10" s="322">
        <f>SUM(C8:C9)</f>
        <v>0</v>
      </c>
      <c r="D10" s="316"/>
      <c r="E10" s="316"/>
    </row>
    <row r="11" ht="11.25"/>
    <row r="12" ht="11.25"/>
    <row r="13" spans="1:5" ht="11.25" customHeight="1">
      <c r="A13" s="216" t="s">
        <v>336</v>
      </c>
      <c r="B13" s="190"/>
      <c r="E13" s="315" t="s">
        <v>335</v>
      </c>
    </row>
    <row r="14" ht="11.25">
      <c r="A14" s="281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334</v>
      </c>
      <c r="E15" s="224" t="s">
        <v>262</v>
      </c>
    </row>
    <row r="16" spans="1:5" ht="11.25">
      <c r="A16" s="321"/>
      <c r="B16" s="320"/>
      <c r="C16" s="319"/>
      <c r="D16" s="314"/>
      <c r="E16" s="294"/>
    </row>
    <row r="17" spans="1:5" ht="11.25">
      <c r="A17" s="222"/>
      <c r="B17" s="318"/>
      <c r="C17" s="314"/>
      <c r="D17" s="314"/>
      <c r="E17" s="294"/>
    </row>
    <row r="18" spans="1:5" ht="11.25">
      <c r="A18" s="313"/>
      <c r="B18" s="313" t="s">
        <v>333</v>
      </c>
      <c r="C18" s="317">
        <f>SUM(C16:C17)</f>
        <v>0</v>
      </c>
      <c r="D18" s="316"/>
      <c r="E18" s="316"/>
    </row>
    <row r="21" spans="1:4" ht="15">
      <c r="A21" s="255" t="s">
        <v>236</v>
      </c>
      <c r="B21"/>
      <c r="D21" s="7"/>
    </row>
    <row r="22" spans="1:4" ht="15">
      <c r="A22" s="434"/>
      <c r="B22"/>
      <c r="D22" s="7"/>
    </row>
    <row r="23" spans="1:4" ht="12">
      <c r="A23" s="435" t="s">
        <v>743</v>
      </c>
      <c r="B23" s="435"/>
      <c r="D23" s="7"/>
    </row>
    <row r="24" spans="1:4" ht="12">
      <c r="A24" s="435" t="s">
        <v>744</v>
      </c>
      <c r="B24" s="435"/>
      <c r="D24" s="7"/>
    </row>
    <row r="25" spans="1:4" ht="12">
      <c r="A25" s="436"/>
      <c r="B25" s="435"/>
      <c r="D25" s="7"/>
    </row>
    <row r="26" spans="1:4" ht="12">
      <c r="A26" s="435"/>
      <c r="B26" s="435"/>
      <c r="D26" s="7"/>
    </row>
    <row r="27" spans="1:4" ht="12">
      <c r="A27" s="435" t="s">
        <v>745</v>
      </c>
      <c r="B27" s="435"/>
      <c r="D27" s="7"/>
    </row>
    <row r="28" spans="1:4" ht="12">
      <c r="A28" s="435" t="s">
        <v>746</v>
      </c>
      <c r="B28" s="435"/>
      <c r="D28" s="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300" verticalDpi="300" orientation="portrait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605" t="s">
        <v>143</v>
      </c>
      <c r="B2" s="606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2">
      <selection activeCell="A1" sqref="A1:E3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1.421875" style="7" customWidth="1"/>
    <col min="4" max="4" width="13.8515625" style="89" customWidth="1"/>
    <col min="5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26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6" t="s">
        <v>346</v>
      </c>
      <c r="B5" s="190"/>
      <c r="C5" s="7"/>
      <c r="D5" s="89"/>
      <c r="E5" s="315" t="s">
        <v>340</v>
      </c>
    </row>
    <row r="6" spans="1:5" s="12" customFormat="1" ht="11.25">
      <c r="A6" s="281"/>
      <c r="B6" s="89"/>
      <c r="C6" s="7"/>
      <c r="D6" s="89"/>
      <c r="E6" s="89"/>
    </row>
    <row r="7" spans="1:5" s="12" customFormat="1" ht="15" customHeight="1">
      <c r="A7" s="227" t="s">
        <v>45</v>
      </c>
      <c r="B7" s="226" t="s">
        <v>46</v>
      </c>
      <c r="C7" s="224" t="s">
        <v>244</v>
      </c>
      <c r="D7" s="224" t="s">
        <v>334</v>
      </c>
      <c r="E7" s="224" t="s">
        <v>262</v>
      </c>
    </row>
    <row r="8" spans="1:5" s="12" customFormat="1" ht="11.25">
      <c r="A8" s="321"/>
      <c r="B8" s="320"/>
      <c r="C8" s="319"/>
      <c r="D8" s="314"/>
      <c r="E8" s="294"/>
    </row>
    <row r="9" spans="1:5" s="12" customFormat="1" ht="11.25">
      <c r="A9" s="222"/>
      <c r="B9" s="318"/>
      <c r="C9" s="314"/>
      <c r="D9" s="314"/>
      <c r="E9" s="294"/>
    </row>
    <row r="10" spans="1:5" s="12" customFormat="1" ht="11.25">
      <c r="A10" s="313"/>
      <c r="B10" s="313" t="s">
        <v>345</v>
      </c>
      <c r="C10" s="317">
        <f>SUM(C8:C9)</f>
        <v>0</v>
      </c>
      <c r="D10" s="316"/>
      <c r="E10" s="316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6" t="s">
        <v>344</v>
      </c>
      <c r="B13" s="216"/>
      <c r="C13" s="13"/>
      <c r="D13" s="25"/>
      <c r="E13" s="190" t="s">
        <v>343</v>
      </c>
    </row>
    <row r="14" spans="1:4" s="24" customFormat="1" ht="11.25">
      <c r="A14" s="274"/>
      <c r="B14" s="274"/>
      <c r="C14" s="23"/>
      <c r="D14" s="25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334</v>
      </c>
      <c r="E15" s="224" t="s">
        <v>262</v>
      </c>
    </row>
    <row r="16" spans="1:5" ht="11.25" customHeight="1">
      <c r="A16" s="513" t="s">
        <v>1564</v>
      </c>
      <c r="B16" s="509" t="s">
        <v>1565</v>
      </c>
      <c r="C16" s="512">
        <v>100</v>
      </c>
      <c r="D16" s="221"/>
      <c r="E16" s="294"/>
    </row>
    <row r="17" spans="1:5" ht="12">
      <c r="A17" s="514"/>
      <c r="B17" s="514" t="s">
        <v>342</v>
      </c>
      <c r="C17" s="515">
        <f>SUM(C16:C16)</f>
        <v>100</v>
      </c>
      <c r="D17" s="425"/>
      <c r="E17" s="425"/>
    </row>
    <row r="20" spans="1:5" ht="11.25">
      <c r="A20" s="216" t="s">
        <v>341</v>
      </c>
      <c r="B20" s="190"/>
      <c r="E20" s="315" t="s">
        <v>340</v>
      </c>
    </row>
    <row r="21" ht="11.25">
      <c r="A21" s="281"/>
    </row>
    <row r="22" spans="1:5" ht="15" customHeight="1">
      <c r="A22" s="227" t="s">
        <v>45</v>
      </c>
      <c r="B22" s="226" t="s">
        <v>46</v>
      </c>
      <c r="C22" s="224" t="s">
        <v>244</v>
      </c>
      <c r="D22" s="224" t="s">
        <v>334</v>
      </c>
      <c r="E22" s="224" t="s">
        <v>262</v>
      </c>
    </row>
    <row r="23" spans="1:5" ht="11.25">
      <c r="A23" s="321"/>
      <c r="B23" s="320"/>
      <c r="C23" s="319"/>
      <c r="D23" s="314"/>
      <c r="E23" s="294"/>
    </row>
    <row r="24" spans="1:5" ht="11.25">
      <c r="A24" s="222"/>
      <c r="B24" s="318"/>
      <c r="C24" s="314"/>
      <c r="D24" s="314"/>
      <c r="E24" s="294"/>
    </row>
    <row r="25" spans="1:5" ht="11.25">
      <c r="A25" s="313"/>
      <c r="B25" s="313" t="s">
        <v>339</v>
      </c>
      <c r="C25" s="317">
        <f>SUM(C23:C24)</f>
        <v>0</v>
      </c>
      <c r="D25" s="316"/>
      <c r="E25" s="316"/>
    </row>
    <row r="27" spans="1:4" ht="15">
      <c r="A27" s="255" t="s">
        <v>236</v>
      </c>
      <c r="B27"/>
      <c r="D27" s="7"/>
    </row>
    <row r="28" spans="1:4" ht="15">
      <c r="A28" s="434"/>
      <c r="B28"/>
      <c r="D28" s="7"/>
    </row>
    <row r="29" spans="1:4" ht="12">
      <c r="A29" s="435" t="s">
        <v>743</v>
      </c>
      <c r="B29" s="435"/>
      <c r="D29" s="7"/>
    </row>
    <row r="30" spans="1:4" ht="12">
      <c r="A30" s="435" t="s">
        <v>744</v>
      </c>
      <c r="B30" s="435"/>
      <c r="D30" s="7"/>
    </row>
    <row r="31" spans="1:4" ht="12">
      <c r="A31" s="436"/>
      <c r="B31" s="435"/>
      <c r="D31" s="7"/>
    </row>
    <row r="32" spans="1:4" ht="12">
      <c r="A32" s="435"/>
      <c r="B32" s="435"/>
      <c r="D32" s="7"/>
    </row>
    <row r="33" spans="1:4" ht="12">
      <c r="A33" s="435" t="s">
        <v>745</v>
      </c>
      <c r="B33" s="435"/>
      <c r="D33" s="7"/>
    </row>
    <row r="34" spans="1:4" ht="12">
      <c r="A34" s="435" t="s">
        <v>746</v>
      </c>
      <c r="B34" s="435"/>
      <c r="D34" s="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2"/>
    <dataValidation allowBlank="1" showInputMessage="1" showErrorMessage="1" prompt="Corresponde al número de la cuenta de acuerdo al Plan de Cuentas emitido por el CONAC (DOF 23/12/2015)." sqref="A7 A15 A22"/>
    <dataValidation allowBlank="1" showInputMessage="1" showErrorMessage="1" prompt="Características cualitativas significativas que les impacten financieramente." sqref="E15 E7 E22"/>
    <dataValidation allowBlank="1" showInputMessage="1" showErrorMessage="1" prompt="Especificar origen de dicho recurso: Federal, Estatal, Municipal, Particulares." sqref="D15 D7 D22"/>
    <dataValidation allowBlank="1" showInputMessage="1" showErrorMessage="1" prompt="Corresponde al nombre o descripción de la cuenta de acuerdo al Plan de Cuentas emitido por el CONAC." sqref="B15 B7 B22"/>
  </dataValidations>
  <printOptions/>
  <pageMargins left="0.7" right="0.7" top="0.75" bottom="0.75" header="0.3" footer="0.3"/>
  <pageSetup horizontalDpi="600" verticalDpi="600" orientation="portrait" scale="77" r:id="rId1"/>
  <ignoredErrors>
    <ignoredError sqref="A1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605" t="s">
        <v>143</v>
      </c>
      <c r="B2" s="60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SheetLayoutView="100" zoomScalePageLayoutView="0" workbookViewId="0" topLeftCell="A1">
      <selection activeCell="H32" sqref="H32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3" customWidth="1"/>
    <col min="29" max="16384" width="11.421875" style="192" customWidth="1"/>
  </cols>
  <sheetData>
    <row r="1" spans="1:28" s="24" customFormat="1" ht="18" customHeight="1">
      <c r="A1" s="639" t="s">
        <v>240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640" t="s">
        <v>54</v>
      </c>
      <c r="Q4" s="640"/>
      <c r="R4" s="640"/>
      <c r="S4" s="640"/>
      <c r="T4" s="640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641" t="s">
        <v>55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2"/>
    </row>
    <row r="7" spans="1:27" ht="12.75" customHeight="1">
      <c r="A7" s="211"/>
      <c r="B7" s="211"/>
      <c r="C7" s="211"/>
      <c r="D7" s="211"/>
      <c r="E7" s="211"/>
      <c r="F7" s="214" t="s">
        <v>120</v>
      </c>
      <c r="G7" s="213"/>
      <c r="H7" s="215" t="s">
        <v>239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7" ht="11.25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ht="11.25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7" s="193" customFormat="1" ht="11.25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7" s="193" customFormat="1" ht="11.25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7" s="193" customFormat="1" ht="11.25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7" s="193" customFormat="1" ht="11.25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7" s="193" customFormat="1" ht="11.25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7" s="193" customFormat="1" ht="11.25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ht="11.25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ht="11.25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  <row r="21" spans="1:4" ht="15">
      <c r="A21" s="255" t="s">
        <v>236</v>
      </c>
      <c r="B21"/>
      <c r="C21" s="7"/>
      <c r="D21" s="7"/>
    </row>
    <row r="22" spans="1:4" ht="15">
      <c r="A22" s="434"/>
      <c r="B22"/>
      <c r="C22" s="7"/>
      <c r="D22" s="7"/>
    </row>
    <row r="23" spans="1:4" ht="12">
      <c r="A23" s="435" t="s">
        <v>743</v>
      </c>
      <c r="B23" s="435"/>
      <c r="C23" s="7"/>
      <c r="D23" s="7"/>
    </row>
    <row r="24" spans="1:4" ht="12">
      <c r="A24" s="435" t="s">
        <v>744</v>
      </c>
      <c r="B24" s="435"/>
      <c r="C24" s="7"/>
      <c r="D24" s="7"/>
    </row>
    <row r="25" spans="1:4" ht="12">
      <c r="A25" s="436"/>
      <c r="B25" s="435"/>
      <c r="C25" s="7"/>
      <c r="D25" s="7"/>
    </row>
    <row r="26" spans="1:4" ht="12">
      <c r="A26" s="435"/>
      <c r="B26" s="435"/>
      <c r="C26" s="7"/>
      <c r="D26" s="7"/>
    </row>
    <row r="27" spans="1:4" ht="12">
      <c r="A27" s="435" t="s">
        <v>745</v>
      </c>
      <c r="B27" s="435"/>
      <c r="C27" s="7"/>
      <c r="D27" s="7"/>
    </row>
    <row r="28" spans="1:4" ht="12">
      <c r="A28" s="435" t="s">
        <v>746</v>
      </c>
      <c r="B28" s="435"/>
      <c r="C28" s="7"/>
      <c r="D28" s="7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605" t="s">
        <v>143</v>
      </c>
      <c r="B2" s="606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607" t="s">
        <v>228</v>
      </c>
      <c r="B6" s="608"/>
      <c r="C6" s="608"/>
      <c r="D6" s="608"/>
      <c r="E6" s="608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606" t="s">
        <v>143</v>
      </c>
      <c r="B2" s="606"/>
      <c r="C2" s="60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42"/>
  <sheetViews>
    <sheetView zoomScaleSheetLayoutView="100" zoomScalePageLayoutView="0" workbookViewId="0" topLeftCell="A124">
      <selection activeCell="A106" sqref="A106:IV106"/>
    </sheetView>
  </sheetViews>
  <sheetFormatPr defaultColWidth="12.421875" defaultRowHeight="15"/>
  <cols>
    <col min="1" max="1" width="19.7109375" style="89" customWidth="1"/>
    <col min="2" max="2" width="41.421875" style="89" customWidth="1"/>
    <col min="3" max="3" width="17.7109375" style="4" customWidth="1"/>
    <col min="4" max="4" width="24.851562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01" t="s">
        <v>352</v>
      </c>
      <c r="B5" s="301"/>
      <c r="C5" s="13"/>
      <c r="D5" s="190" t="s">
        <v>351</v>
      </c>
    </row>
    <row r="6" spans="1:4" ht="11.25" customHeight="1">
      <c r="A6" s="307"/>
      <c r="B6" s="307"/>
      <c r="C6" s="308"/>
      <c r="D6" s="327"/>
    </row>
    <row r="7" spans="1:4" ht="15" customHeight="1">
      <c r="A7" s="227" t="s">
        <v>45</v>
      </c>
      <c r="B7" s="226" t="s">
        <v>46</v>
      </c>
      <c r="C7" s="224" t="s">
        <v>244</v>
      </c>
      <c r="D7" s="224" t="s">
        <v>262</v>
      </c>
    </row>
    <row r="8" spans="1:4" ht="12">
      <c r="A8" s="409" t="s">
        <v>1566</v>
      </c>
      <c r="B8" s="517" t="s">
        <v>1567</v>
      </c>
      <c r="C8" s="410">
        <v>-3091009.55</v>
      </c>
      <c r="D8" s="221"/>
    </row>
    <row r="9" spans="1:4" ht="12">
      <c r="A9" s="409" t="s">
        <v>1568</v>
      </c>
      <c r="B9" s="517" t="s">
        <v>1569</v>
      </c>
      <c r="C9" s="410">
        <v>-1391709.1</v>
      </c>
      <c r="D9" s="221"/>
    </row>
    <row r="10" spans="1:4" ht="12">
      <c r="A10" s="409" t="s">
        <v>1570</v>
      </c>
      <c r="B10" s="517" t="s">
        <v>1571</v>
      </c>
      <c r="C10" s="410">
        <v>-136441.68</v>
      </c>
      <c r="D10" s="221"/>
    </row>
    <row r="11" spans="1:4" ht="12">
      <c r="A11" s="409" t="s">
        <v>1572</v>
      </c>
      <c r="B11" s="517" t="s">
        <v>1573</v>
      </c>
      <c r="C11" s="410">
        <v>-88000.18</v>
      </c>
      <c r="D11" s="221"/>
    </row>
    <row r="12" spans="1:4" ht="12">
      <c r="A12" s="409" t="s">
        <v>1574</v>
      </c>
      <c r="B12" s="517" t="s">
        <v>1575</v>
      </c>
      <c r="C12" s="410">
        <v>-98272</v>
      </c>
      <c r="D12" s="221"/>
    </row>
    <row r="13" spans="1:4" ht="12">
      <c r="A13" s="409" t="s">
        <v>1576</v>
      </c>
      <c r="B13" s="517" t="s">
        <v>1577</v>
      </c>
      <c r="C13" s="410">
        <v>-221345</v>
      </c>
      <c r="D13" s="221"/>
    </row>
    <row r="14" spans="1:4" ht="12">
      <c r="A14" s="409" t="s">
        <v>1578</v>
      </c>
      <c r="B14" s="517" t="s">
        <v>1579</v>
      </c>
      <c r="C14" s="410">
        <v>-153719.04</v>
      </c>
      <c r="D14" s="221"/>
    </row>
    <row r="15" spans="1:4" ht="12">
      <c r="A15" s="409" t="s">
        <v>1580</v>
      </c>
      <c r="B15" s="517" t="s">
        <v>1581</v>
      </c>
      <c r="C15" s="410">
        <v>-195629.81</v>
      </c>
      <c r="D15" s="221"/>
    </row>
    <row r="16" spans="1:4" ht="12">
      <c r="A16" s="409" t="s">
        <v>1582</v>
      </c>
      <c r="B16" s="517" t="s">
        <v>1583</v>
      </c>
      <c r="C16" s="410">
        <v>-1414656.54</v>
      </c>
      <c r="D16" s="221"/>
    </row>
    <row r="17" spans="1:4" ht="12">
      <c r="A17" s="409" t="s">
        <v>1584</v>
      </c>
      <c r="B17" s="517" t="s">
        <v>1585</v>
      </c>
      <c r="C17" s="410">
        <v>-3218708.3</v>
      </c>
      <c r="D17" s="221"/>
    </row>
    <row r="18" spans="1:4" ht="12">
      <c r="A18" s="409" t="s">
        <v>1586</v>
      </c>
      <c r="B18" s="517" t="s">
        <v>1587</v>
      </c>
      <c r="C18" s="410">
        <v>-287476.66</v>
      </c>
      <c r="D18" s="221"/>
    </row>
    <row r="19" spans="1:4" ht="12">
      <c r="A19" s="409" t="s">
        <v>1588</v>
      </c>
      <c r="B19" s="517" t="s">
        <v>1589</v>
      </c>
      <c r="C19" s="410">
        <v>-175171.69</v>
      </c>
      <c r="D19" s="221"/>
    </row>
    <row r="20" spans="1:4" ht="12">
      <c r="A20" s="409" t="s">
        <v>1590</v>
      </c>
      <c r="B20" s="517" t="s">
        <v>1591</v>
      </c>
      <c r="C20" s="410">
        <v>-80178.34</v>
      </c>
      <c r="D20" s="221"/>
    </row>
    <row r="21" spans="1:4" ht="12">
      <c r="A21" s="409" t="s">
        <v>1592</v>
      </c>
      <c r="B21" s="517" t="s">
        <v>1593</v>
      </c>
      <c r="C21" s="410">
        <v>-3596391.39</v>
      </c>
      <c r="D21" s="221"/>
    </row>
    <row r="22" spans="1:4" ht="12">
      <c r="A22" s="409" t="s">
        <v>1594</v>
      </c>
      <c r="B22" s="517" t="s">
        <v>1595</v>
      </c>
      <c r="C22" s="410">
        <v>-191422.14</v>
      </c>
      <c r="D22" s="221"/>
    </row>
    <row r="23" spans="1:4" ht="12">
      <c r="A23" s="409" t="s">
        <v>1596</v>
      </c>
      <c r="B23" s="517" t="s">
        <v>1597</v>
      </c>
      <c r="C23" s="410">
        <v>-24724.8</v>
      </c>
      <c r="D23" s="221"/>
    </row>
    <row r="24" spans="1:4" ht="12">
      <c r="A24" s="409" t="s">
        <v>1598</v>
      </c>
      <c r="B24" s="517" t="s">
        <v>1599</v>
      </c>
      <c r="C24" s="410">
        <v>-14491.61</v>
      </c>
      <c r="D24" s="221"/>
    </row>
    <row r="25" spans="1:4" ht="12">
      <c r="A25" s="409" t="s">
        <v>1600</v>
      </c>
      <c r="B25" s="517" t="s">
        <v>1601</v>
      </c>
      <c r="C25" s="410">
        <v>-7472.9</v>
      </c>
      <c r="D25" s="221"/>
    </row>
    <row r="26" spans="1:4" ht="12">
      <c r="A26" s="409" t="s">
        <v>1602</v>
      </c>
      <c r="B26" s="517" t="s">
        <v>1603</v>
      </c>
      <c r="C26" s="410">
        <v>-309197.87</v>
      </c>
      <c r="D26" s="221"/>
    </row>
    <row r="27" spans="1:4" ht="12">
      <c r="A27" s="409" t="s">
        <v>1604</v>
      </c>
      <c r="B27" s="517" t="s">
        <v>1605</v>
      </c>
      <c r="C27" s="410">
        <v>-20396.11</v>
      </c>
      <c r="D27" s="221"/>
    </row>
    <row r="28" spans="1:4" ht="12">
      <c r="A28" s="409" t="s">
        <v>1606</v>
      </c>
      <c r="B28" s="517" t="s">
        <v>1607</v>
      </c>
      <c r="C28" s="410">
        <v>-6770.28</v>
      </c>
      <c r="D28" s="221"/>
    </row>
    <row r="29" spans="1:4" ht="12">
      <c r="A29" s="409" t="s">
        <v>1608</v>
      </c>
      <c r="B29" s="517" t="s">
        <v>1609</v>
      </c>
      <c r="C29" s="410">
        <v>-98745.81</v>
      </c>
      <c r="D29" s="221"/>
    </row>
    <row r="30" spans="1:4" ht="12">
      <c r="A30" s="409" t="s">
        <v>1610</v>
      </c>
      <c r="B30" s="517" t="s">
        <v>1611</v>
      </c>
      <c r="C30" s="410">
        <v>-6296.5</v>
      </c>
      <c r="D30" s="221"/>
    </row>
    <row r="31" spans="1:4" ht="12">
      <c r="A31" s="409" t="s">
        <v>1612</v>
      </c>
      <c r="B31" s="517" t="s">
        <v>1613</v>
      </c>
      <c r="C31" s="410">
        <v>-6847.55</v>
      </c>
      <c r="D31" s="221"/>
    </row>
    <row r="32" spans="1:4" ht="12">
      <c r="A32" s="409" t="s">
        <v>1614</v>
      </c>
      <c r="B32" s="517" t="s">
        <v>1615</v>
      </c>
      <c r="C32" s="410">
        <v>-2447.25</v>
      </c>
      <c r="D32" s="221"/>
    </row>
    <row r="33" spans="1:4" ht="12">
      <c r="A33" s="409" t="s">
        <v>1616</v>
      </c>
      <c r="B33" s="517" t="s">
        <v>1617</v>
      </c>
      <c r="C33" s="410">
        <v>-1482.47</v>
      </c>
      <c r="D33" s="221"/>
    </row>
    <row r="34" spans="1:4" ht="12">
      <c r="A34" s="409" t="s">
        <v>1618</v>
      </c>
      <c r="B34" s="517" t="s">
        <v>1619</v>
      </c>
      <c r="C34" s="410">
        <v>-135961.56</v>
      </c>
      <c r="D34" s="221"/>
    </row>
    <row r="35" spans="1:4" ht="12">
      <c r="A35" s="409" t="s">
        <v>1620</v>
      </c>
      <c r="B35" s="517" t="s">
        <v>1621</v>
      </c>
      <c r="C35" s="410">
        <v>-6276</v>
      </c>
      <c r="D35" s="221"/>
    </row>
    <row r="36" spans="1:4" ht="12">
      <c r="A36" s="409" t="s">
        <v>1622</v>
      </c>
      <c r="B36" s="517" t="s">
        <v>1623</v>
      </c>
      <c r="C36" s="410">
        <v>-1600</v>
      </c>
      <c r="D36" s="221"/>
    </row>
    <row r="37" spans="1:4" ht="12">
      <c r="A37" s="409" t="s">
        <v>1624</v>
      </c>
      <c r="B37" s="517" t="s">
        <v>1625</v>
      </c>
      <c r="C37" s="410">
        <v>-26965.39</v>
      </c>
      <c r="D37" s="221"/>
    </row>
    <row r="38" spans="1:4" ht="12">
      <c r="A38" s="409" t="s">
        <v>1626</v>
      </c>
      <c r="B38" s="517" t="s">
        <v>1627</v>
      </c>
      <c r="C38" s="410">
        <v>-22599.84</v>
      </c>
      <c r="D38" s="221"/>
    </row>
    <row r="39" spans="1:4" ht="12">
      <c r="A39" s="409" t="s">
        <v>1628</v>
      </c>
      <c r="B39" s="517" t="s">
        <v>1629</v>
      </c>
      <c r="C39" s="410">
        <v>-1624.67</v>
      </c>
      <c r="D39" s="221"/>
    </row>
    <row r="40" spans="1:4" ht="12">
      <c r="A40" s="409" t="s">
        <v>1630</v>
      </c>
      <c r="B40" s="517" t="s">
        <v>1631</v>
      </c>
      <c r="C40" s="410">
        <v>-4584.45</v>
      </c>
      <c r="D40" s="221"/>
    </row>
    <row r="41" spans="1:4" ht="12">
      <c r="A41" s="409" t="s">
        <v>1632</v>
      </c>
      <c r="B41" s="517" t="s">
        <v>1633</v>
      </c>
      <c r="C41" s="410">
        <v>-8988.48</v>
      </c>
      <c r="D41" s="221"/>
    </row>
    <row r="42" spans="1:4" ht="12">
      <c r="A42" s="409" t="s">
        <v>1634</v>
      </c>
      <c r="B42" s="517" t="s">
        <v>1635</v>
      </c>
      <c r="C42" s="410">
        <v>-11586.73</v>
      </c>
      <c r="D42" s="221"/>
    </row>
    <row r="43" spans="1:4" ht="12">
      <c r="A43" s="409" t="s">
        <v>1636</v>
      </c>
      <c r="B43" s="517" t="s">
        <v>1637</v>
      </c>
      <c r="C43" s="410">
        <v>-27830.55</v>
      </c>
      <c r="D43" s="221"/>
    </row>
    <row r="44" spans="1:4" ht="12">
      <c r="A44" s="409" t="s">
        <v>1638</v>
      </c>
      <c r="B44" s="517" t="s">
        <v>1639</v>
      </c>
      <c r="C44" s="410">
        <v>-8331.94</v>
      </c>
      <c r="D44" s="221"/>
    </row>
    <row r="45" spans="1:4" ht="12">
      <c r="A45" s="409" t="s">
        <v>1640</v>
      </c>
      <c r="B45" s="517" t="s">
        <v>1641</v>
      </c>
      <c r="C45" s="410">
        <v>-56127.34</v>
      </c>
      <c r="D45" s="221"/>
    </row>
    <row r="46" spans="1:4" ht="12">
      <c r="A46" s="409" t="s">
        <v>1642</v>
      </c>
      <c r="B46" s="517" t="s">
        <v>1643</v>
      </c>
      <c r="C46" s="410">
        <v>-201.48</v>
      </c>
      <c r="D46" s="221"/>
    </row>
    <row r="47" spans="1:4" ht="12">
      <c r="A47" s="409" t="s">
        <v>1644</v>
      </c>
      <c r="B47" s="517" t="s">
        <v>1645</v>
      </c>
      <c r="C47" s="410">
        <v>-563.45</v>
      </c>
      <c r="D47" s="221"/>
    </row>
    <row r="48" spans="1:4" ht="12">
      <c r="A48" s="409" t="s">
        <v>1646</v>
      </c>
      <c r="B48" s="517" t="s">
        <v>1647</v>
      </c>
      <c r="C48" s="410">
        <v>-186762.16</v>
      </c>
      <c r="D48" s="221"/>
    </row>
    <row r="49" spans="1:4" ht="12">
      <c r="A49" s="409" t="s">
        <v>1648</v>
      </c>
      <c r="B49" s="517" t="s">
        <v>1649</v>
      </c>
      <c r="C49" s="410">
        <v>-217.07</v>
      </c>
      <c r="D49" s="221"/>
    </row>
    <row r="50" spans="1:4" ht="12">
      <c r="A50" s="409" t="s">
        <v>1650</v>
      </c>
      <c r="B50" s="517" t="s">
        <v>1651</v>
      </c>
      <c r="C50" s="410">
        <v>-13006.28</v>
      </c>
      <c r="D50" s="221"/>
    </row>
    <row r="51" spans="1:4" ht="12">
      <c r="A51" s="409" t="s">
        <v>1652</v>
      </c>
      <c r="B51" s="517" t="s">
        <v>1653</v>
      </c>
      <c r="C51" s="410">
        <v>-362.44</v>
      </c>
      <c r="D51" s="221"/>
    </row>
    <row r="52" spans="1:4" ht="12">
      <c r="A52" s="409" t="s">
        <v>1654</v>
      </c>
      <c r="B52" s="517" t="s">
        <v>1655</v>
      </c>
      <c r="C52" s="410">
        <v>-908.63</v>
      </c>
      <c r="D52" s="221"/>
    </row>
    <row r="53" spans="1:4" ht="12">
      <c r="A53" s="409" t="s">
        <v>1656</v>
      </c>
      <c r="B53" s="517" t="s">
        <v>1657</v>
      </c>
      <c r="C53" s="410">
        <v>-13091.14</v>
      </c>
      <c r="D53" s="221"/>
    </row>
    <row r="54" spans="1:4" ht="12">
      <c r="A54" s="409" t="s">
        <v>1658</v>
      </c>
      <c r="B54" s="517" t="s">
        <v>1659</v>
      </c>
      <c r="C54" s="410">
        <v>-1675.57</v>
      </c>
      <c r="D54" s="221"/>
    </row>
    <row r="55" spans="1:4" ht="12">
      <c r="A55" s="409" t="s">
        <v>1660</v>
      </c>
      <c r="B55" s="517" t="s">
        <v>1661</v>
      </c>
      <c r="C55" s="410">
        <v>-2143.42</v>
      </c>
      <c r="D55" s="221"/>
    </row>
    <row r="56" spans="1:4" ht="12">
      <c r="A56" s="409" t="s">
        <v>1662</v>
      </c>
      <c r="B56" s="517" t="s">
        <v>1663</v>
      </c>
      <c r="C56" s="410">
        <v>-2692.59</v>
      </c>
      <c r="D56" s="221"/>
    </row>
    <row r="57" spans="1:4" ht="12">
      <c r="A57" s="409" t="s">
        <v>1664</v>
      </c>
      <c r="B57" s="517" t="s">
        <v>1665</v>
      </c>
      <c r="C57" s="410">
        <v>-540.43</v>
      </c>
      <c r="D57" s="221"/>
    </row>
    <row r="58" spans="1:4" ht="12">
      <c r="A58" s="409" t="s">
        <v>1666</v>
      </c>
      <c r="B58" s="517" t="s">
        <v>1667</v>
      </c>
      <c r="C58" s="410">
        <v>-9128.08</v>
      </c>
      <c r="D58" s="221"/>
    </row>
    <row r="59" spans="1:4" ht="12">
      <c r="A59" s="409" t="s">
        <v>1668</v>
      </c>
      <c r="B59" s="517" t="s">
        <v>1669</v>
      </c>
      <c r="C59" s="410">
        <v>-70824.12</v>
      </c>
      <c r="D59" s="221"/>
    </row>
    <row r="60" spans="1:4" ht="12">
      <c r="A60" s="409" t="s">
        <v>1670</v>
      </c>
      <c r="B60" s="517" t="s">
        <v>1671</v>
      </c>
      <c r="C60" s="410">
        <v>-93312.43</v>
      </c>
      <c r="D60" s="221"/>
    </row>
    <row r="61" spans="1:4" ht="12">
      <c r="A61" s="409" t="s">
        <v>1672</v>
      </c>
      <c r="B61" s="517" t="s">
        <v>1673</v>
      </c>
      <c r="C61" s="410">
        <v>-782</v>
      </c>
      <c r="D61" s="221"/>
    </row>
    <row r="62" spans="1:4" ht="12">
      <c r="A62" s="409" t="s">
        <v>1674</v>
      </c>
      <c r="B62" s="517" t="s">
        <v>1675</v>
      </c>
      <c r="C62" s="410">
        <v>-37947.4</v>
      </c>
      <c r="D62" s="221"/>
    </row>
    <row r="63" spans="1:4" ht="12">
      <c r="A63" s="409" t="s">
        <v>1676</v>
      </c>
      <c r="B63" s="517" t="s">
        <v>1677</v>
      </c>
      <c r="C63" s="410">
        <v>-174.84</v>
      </c>
      <c r="D63" s="221"/>
    </row>
    <row r="64" spans="1:4" ht="12">
      <c r="A64" s="409" t="s">
        <v>1678</v>
      </c>
      <c r="B64" s="517" t="s">
        <v>1679</v>
      </c>
      <c r="C64" s="410">
        <v>-797.34</v>
      </c>
      <c r="D64" s="221"/>
    </row>
    <row r="65" spans="1:4" ht="12">
      <c r="A65" s="409" t="s">
        <v>1680</v>
      </c>
      <c r="B65" s="517" t="s">
        <v>1681</v>
      </c>
      <c r="C65" s="410">
        <v>-1069263.33</v>
      </c>
      <c r="D65" s="221"/>
    </row>
    <row r="66" spans="1:4" ht="12">
      <c r="A66" s="409" t="s">
        <v>1682</v>
      </c>
      <c r="B66" s="517" t="s">
        <v>1683</v>
      </c>
      <c r="C66" s="410">
        <v>-91823.49</v>
      </c>
      <c r="D66" s="221"/>
    </row>
    <row r="67" spans="1:4" ht="12">
      <c r="A67" s="409" t="s">
        <v>1684</v>
      </c>
      <c r="B67" s="517" t="s">
        <v>1685</v>
      </c>
      <c r="C67" s="410">
        <v>-54107.82</v>
      </c>
      <c r="D67" s="221"/>
    </row>
    <row r="68" spans="1:4" ht="12">
      <c r="A68" s="409" t="s">
        <v>1686</v>
      </c>
      <c r="B68" s="517" t="s">
        <v>1687</v>
      </c>
      <c r="C68" s="410">
        <v>-22467.58</v>
      </c>
      <c r="D68" s="221"/>
    </row>
    <row r="69" spans="1:4" ht="12">
      <c r="A69" s="409" t="s">
        <v>1688</v>
      </c>
      <c r="B69" s="517" t="s">
        <v>1689</v>
      </c>
      <c r="C69" s="410">
        <v>-826307.95</v>
      </c>
      <c r="D69" s="221"/>
    </row>
    <row r="70" spans="1:4" ht="12">
      <c r="A70" s="409" t="s">
        <v>1690</v>
      </c>
      <c r="B70" s="517" t="s">
        <v>1691</v>
      </c>
      <c r="C70" s="410">
        <v>-83429.72</v>
      </c>
      <c r="D70" s="221"/>
    </row>
    <row r="71" spans="1:4" ht="12">
      <c r="A71" s="409" t="s">
        <v>1692</v>
      </c>
      <c r="B71" s="517" t="s">
        <v>1693</v>
      </c>
      <c r="C71" s="410">
        <v>-7124.75</v>
      </c>
      <c r="D71" s="221"/>
    </row>
    <row r="72" spans="1:4" ht="12">
      <c r="A72" s="409" t="s">
        <v>1694</v>
      </c>
      <c r="B72" s="517" t="s">
        <v>1695</v>
      </c>
      <c r="C72" s="410">
        <v>-6371.13</v>
      </c>
      <c r="D72" s="221"/>
    </row>
    <row r="73" spans="1:4" ht="12">
      <c r="A73" s="409" t="s">
        <v>1696</v>
      </c>
      <c r="B73" s="517" t="s">
        <v>1697</v>
      </c>
      <c r="C73" s="410">
        <v>-1056.91</v>
      </c>
      <c r="D73" s="221"/>
    </row>
    <row r="74" spans="1:4" ht="12">
      <c r="A74" s="409" t="s">
        <v>1698</v>
      </c>
      <c r="B74" s="517" t="s">
        <v>1699</v>
      </c>
      <c r="C74" s="410">
        <v>-107522.58</v>
      </c>
      <c r="D74" s="221"/>
    </row>
    <row r="75" spans="1:4" ht="12">
      <c r="A75" s="409" t="s">
        <v>1700</v>
      </c>
      <c r="B75" s="517" t="s">
        <v>1701</v>
      </c>
      <c r="C75" s="410">
        <v>-44550</v>
      </c>
      <c r="D75" s="221"/>
    </row>
    <row r="76" spans="1:4" ht="12">
      <c r="A76" s="409" t="s">
        <v>1702</v>
      </c>
      <c r="B76" s="517" t="s">
        <v>1703</v>
      </c>
      <c r="C76" s="410">
        <v>-39780</v>
      </c>
      <c r="D76" s="221"/>
    </row>
    <row r="77" spans="1:4" ht="12">
      <c r="A77" s="409" t="s">
        <v>1704</v>
      </c>
      <c r="B77" s="517" t="s">
        <v>1705</v>
      </c>
      <c r="C77" s="410">
        <v>-12800</v>
      </c>
      <c r="D77" s="221"/>
    </row>
    <row r="78" spans="1:4" ht="12">
      <c r="A78" s="409" t="s">
        <v>1706</v>
      </c>
      <c r="B78" s="517" t="s">
        <v>1707</v>
      </c>
      <c r="C78" s="410">
        <v>-140000</v>
      </c>
      <c r="D78" s="221"/>
    </row>
    <row r="79" spans="1:4" ht="12">
      <c r="A79" s="409" t="s">
        <v>1708</v>
      </c>
      <c r="B79" s="517" t="s">
        <v>1709</v>
      </c>
      <c r="C79" s="410">
        <v>-91723.12</v>
      </c>
      <c r="D79" s="221"/>
    </row>
    <row r="80" spans="1:4" ht="12">
      <c r="A80" s="409" t="s">
        <v>1710</v>
      </c>
      <c r="B80" s="517" t="s">
        <v>1711</v>
      </c>
      <c r="C80" s="410">
        <v>-32536.3</v>
      </c>
      <c r="D80" s="221"/>
    </row>
    <row r="81" spans="1:4" ht="12">
      <c r="A81" s="409" t="s">
        <v>1712</v>
      </c>
      <c r="B81" s="517" t="s">
        <v>1713</v>
      </c>
      <c r="C81" s="410">
        <v>-6889.86</v>
      </c>
      <c r="D81" s="221"/>
    </row>
    <row r="82" spans="1:4" ht="12">
      <c r="A82" s="409" t="s">
        <v>1714</v>
      </c>
      <c r="B82" s="517" t="s">
        <v>1715</v>
      </c>
      <c r="C82" s="410">
        <v>-1840</v>
      </c>
      <c r="D82" s="221"/>
    </row>
    <row r="83" spans="1:4" ht="12">
      <c r="A83" s="409" t="s">
        <v>1716</v>
      </c>
      <c r="B83" s="517" t="s">
        <v>1717</v>
      </c>
      <c r="C83" s="410">
        <v>-283627.5</v>
      </c>
      <c r="D83" s="221"/>
    </row>
    <row r="84" spans="1:4" ht="12">
      <c r="A84" s="409" t="s">
        <v>1718</v>
      </c>
      <c r="B84" s="517" t="s">
        <v>1719</v>
      </c>
      <c r="C84" s="410">
        <v>-418005</v>
      </c>
      <c r="D84" s="221"/>
    </row>
    <row r="85" spans="1:4" ht="12">
      <c r="A85" s="409" t="s">
        <v>1720</v>
      </c>
      <c r="B85" s="517" t="s">
        <v>1721</v>
      </c>
      <c r="C85" s="410">
        <v>-18050</v>
      </c>
      <c r="D85" s="221"/>
    </row>
    <row r="86" spans="1:4" ht="12">
      <c r="A86" s="409" t="s">
        <v>1722</v>
      </c>
      <c r="B86" s="517" t="s">
        <v>1723</v>
      </c>
      <c r="C86" s="410">
        <v>-29244.3</v>
      </c>
      <c r="D86" s="221"/>
    </row>
    <row r="87" spans="1:4" ht="12">
      <c r="A87" s="409" t="s">
        <v>1724</v>
      </c>
      <c r="B87" s="517" t="s">
        <v>1725</v>
      </c>
      <c r="C87" s="410">
        <v>-61240</v>
      </c>
      <c r="D87" s="221"/>
    </row>
    <row r="88" spans="1:4" ht="12">
      <c r="A88" s="409" t="s">
        <v>1726</v>
      </c>
      <c r="B88" s="517" t="s">
        <v>1727</v>
      </c>
      <c r="C88" s="410">
        <v>-105306.38</v>
      </c>
      <c r="D88" s="221"/>
    </row>
    <row r="89" spans="1:4" ht="12">
      <c r="A89" s="409" t="s">
        <v>1728</v>
      </c>
      <c r="B89" s="517" t="s">
        <v>1729</v>
      </c>
      <c r="C89" s="410">
        <v>-48919.69</v>
      </c>
      <c r="D89" s="221"/>
    </row>
    <row r="90" spans="1:4" ht="12">
      <c r="A90" s="409" t="s">
        <v>1730</v>
      </c>
      <c r="B90" s="517" t="s">
        <v>1731</v>
      </c>
      <c r="C90" s="410">
        <v>-12900</v>
      </c>
      <c r="D90" s="221"/>
    </row>
    <row r="91" spans="1:4" ht="12">
      <c r="A91" s="409" t="s">
        <v>1732</v>
      </c>
      <c r="B91" s="517" t="s">
        <v>1733</v>
      </c>
      <c r="C91" s="410">
        <v>-17875</v>
      </c>
      <c r="D91" s="221"/>
    </row>
    <row r="92" spans="1:4" ht="12">
      <c r="A92" s="409" t="s">
        <v>1734</v>
      </c>
      <c r="B92" s="517" t="s">
        <v>1735</v>
      </c>
      <c r="C92" s="410">
        <v>-4263</v>
      </c>
      <c r="D92" s="221"/>
    </row>
    <row r="93" spans="1:4" ht="12">
      <c r="A93" s="409" t="s">
        <v>1736</v>
      </c>
      <c r="B93" s="517" t="s">
        <v>1737</v>
      </c>
      <c r="C93" s="410">
        <v>-1500</v>
      </c>
      <c r="D93" s="221"/>
    </row>
    <row r="94" spans="1:4" ht="12">
      <c r="A94" s="409" t="s">
        <v>1738</v>
      </c>
      <c r="B94" s="517" t="s">
        <v>1739</v>
      </c>
      <c r="C94" s="410">
        <v>-15441</v>
      </c>
      <c r="D94" s="221"/>
    </row>
    <row r="95" spans="1:4" ht="12">
      <c r="A95" s="409" t="s">
        <v>1740</v>
      </c>
      <c r="B95" s="517" t="s">
        <v>1741</v>
      </c>
      <c r="C95" s="410">
        <v>-2809</v>
      </c>
      <c r="D95" s="221"/>
    </row>
    <row r="96" spans="1:4" ht="12">
      <c r="A96" s="409" t="s">
        <v>1742</v>
      </c>
      <c r="B96" s="517" t="s">
        <v>1743</v>
      </c>
      <c r="C96" s="410">
        <v>-12200</v>
      </c>
      <c r="D96" s="221"/>
    </row>
    <row r="97" spans="1:4" ht="12">
      <c r="A97" s="409" t="s">
        <v>1744</v>
      </c>
      <c r="B97" s="517" t="s">
        <v>1745</v>
      </c>
      <c r="C97" s="410">
        <v>-600</v>
      </c>
      <c r="D97" s="221"/>
    </row>
    <row r="98" spans="1:4" ht="12">
      <c r="A98" s="409" t="s">
        <v>1746</v>
      </c>
      <c r="B98" s="517" t="s">
        <v>1747</v>
      </c>
      <c r="C98" s="410">
        <v>-4800</v>
      </c>
      <c r="D98" s="221"/>
    </row>
    <row r="99" spans="1:4" ht="12">
      <c r="A99" s="409" t="s">
        <v>1748</v>
      </c>
      <c r="B99" s="517" t="s">
        <v>1749</v>
      </c>
      <c r="C99" s="410">
        <v>-342393.28</v>
      </c>
      <c r="D99" s="221"/>
    </row>
    <row r="100" spans="1:4" ht="12">
      <c r="A100" s="409" t="s">
        <v>1750</v>
      </c>
      <c r="B100" s="517" t="s">
        <v>1751</v>
      </c>
      <c r="C100" s="410">
        <v>-57409.02</v>
      </c>
      <c r="D100" s="221"/>
    </row>
    <row r="101" spans="1:4" ht="12">
      <c r="A101" s="409" t="s">
        <v>1752</v>
      </c>
      <c r="B101" s="517" t="s">
        <v>1753</v>
      </c>
      <c r="C101" s="410">
        <v>-70232.35</v>
      </c>
      <c r="D101" s="221"/>
    </row>
    <row r="102" spans="1:4" ht="12">
      <c r="A102" s="409" t="s">
        <v>1754</v>
      </c>
      <c r="B102" s="517" t="s">
        <v>1755</v>
      </c>
      <c r="C102" s="410">
        <v>-36865.36</v>
      </c>
      <c r="D102" s="221"/>
    </row>
    <row r="103" spans="1:4" ht="12">
      <c r="A103" s="409" t="s">
        <v>1756</v>
      </c>
      <c r="B103" s="517" t="s">
        <v>1757</v>
      </c>
      <c r="C103" s="410">
        <v>-132731.42</v>
      </c>
      <c r="D103" s="221"/>
    </row>
    <row r="104" spans="1:4" s="8" customFormat="1" ht="12">
      <c r="A104" s="251"/>
      <c r="B104" s="251" t="s">
        <v>350</v>
      </c>
      <c r="C104" s="518">
        <f>SUM(C8:C103)</f>
        <v>-19902619.23</v>
      </c>
      <c r="D104" s="242"/>
    </row>
    <row r="105" spans="1:4" s="8" customFormat="1" ht="11.25">
      <c r="A105" s="59"/>
      <c r="B105" s="59"/>
      <c r="C105" s="11"/>
      <c r="D105" s="11"/>
    </row>
    <row r="106" spans="1:4" ht="11.25">
      <c r="A106" s="60"/>
      <c r="B106" s="60"/>
      <c r="C106" s="36"/>
      <c r="D106" s="36"/>
    </row>
    <row r="107" spans="1:4" ht="21.75" customHeight="1">
      <c r="A107" s="301" t="s">
        <v>349</v>
      </c>
      <c r="B107" s="301"/>
      <c r="C107" s="328"/>
      <c r="D107" s="190" t="s">
        <v>348</v>
      </c>
    </row>
    <row r="108" spans="1:4" ht="11.25">
      <c r="A108" s="307"/>
      <c r="B108" s="307"/>
      <c r="C108" s="308"/>
      <c r="D108" s="327"/>
    </row>
    <row r="109" spans="1:4" ht="15" customHeight="1">
      <c r="A109" s="227" t="s">
        <v>45</v>
      </c>
      <c r="B109" s="226" t="s">
        <v>46</v>
      </c>
      <c r="C109" s="224" t="s">
        <v>244</v>
      </c>
      <c r="D109" s="224" t="s">
        <v>262</v>
      </c>
    </row>
    <row r="110" spans="1:4" ht="12">
      <c r="A110" s="409" t="s">
        <v>1758</v>
      </c>
      <c r="B110" s="517" t="s">
        <v>1759</v>
      </c>
      <c r="C110" s="410">
        <v>-25925536.09</v>
      </c>
      <c r="D110" s="221"/>
    </row>
    <row r="111" spans="1:4" ht="12">
      <c r="A111" s="409" t="s">
        <v>1760</v>
      </c>
      <c r="B111" s="517" t="s">
        <v>1761</v>
      </c>
      <c r="C111" s="410">
        <v>-21633125.05</v>
      </c>
      <c r="D111" s="221"/>
    </row>
    <row r="112" spans="1:4" ht="12">
      <c r="A112" s="409" t="s">
        <v>1762</v>
      </c>
      <c r="B112" s="517" t="s">
        <v>1763</v>
      </c>
      <c r="C112" s="410">
        <v>-1369402.09</v>
      </c>
      <c r="D112" s="221"/>
    </row>
    <row r="113" spans="1:4" ht="12">
      <c r="A113" s="409" t="s">
        <v>1764</v>
      </c>
      <c r="B113" s="517" t="s">
        <v>1765</v>
      </c>
      <c r="C113" s="410">
        <v>-755486.66</v>
      </c>
      <c r="D113" s="221"/>
    </row>
    <row r="114" spans="1:4" ht="12">
      <c r="A114" s="409" t="s">
        <v>1766</v>
      </c>
      <c r="B114" s="517" t="s">
        <v>1767</v>
      </c>
      <c r="C114" s="410">
        <v>-82499.28</v>
      </c>
      <c r="D114" s="221"/>
    </row>
    <row r="115" spans="1:4" ht="12">
      <c r="A115" s="409" t="s">
        <v>1768</v>
      </c>
      <c r="B115" s="517" t="s">
        <v>1769</v>
      </c>
      <c r="C115" s="410">
        <v>-7070.3</v>
      </c>
      <c r="D115" s="221"/>
    </row>
    <row r="116" spans="1:4" ht="12">
      <c r="A116" s="409" t="s">
        <v>1770</v>
      </c>
      <c r="B116" s="517" t="s">
        <v>1771</v>
      </c>
      <c r="C116" s="410">
        <v>-2343772.57</v>
      </c>
      <c r="D116" s="221"/>
    </row>
    <row r="117" spans="1:4" ht="12">
      <c r="A117" s="409" t="s">
        <v>1772</v>
      </c>
      <c r="B117" s="517" t="s">
        <v>1773</v>
      </c>
      <c r="C117" s="410">
        <v>-712784.26</v>
      </c>
      <c r="D117" s="221"/>
    </row>
    <row r="118" spans="1:4" ht="12">
      <c r="A118" s="409" t="s">
        <v>1774</v>
      </c>
      <c r="B118" s="517" t="s">
        <v>1775</v>
      </c>
      <c r="C118" s="410">
        <v>-479468.48</v>
      </c>
      <c r="D118" s="221"/>
    </row>
    <row r="119" spans="1:4" ht="12">
      <c r="A119" s="409" t="s">
        <v>1776</v>
      </c>
      <c r="B119" s="517" t="s">
        <v>1777</v>
      </c>
      <c r="C119" s="410">
        <v>-817802</v>
      </c>
      <c r="D119" s="221"/>
    </row>
    <row r="120" spans="1:4" ht="12">
      <c r="A120" s="409" t="s">
        <v>1778</v>
      </c>
      <c r="B120" s="517" t="s">
        <v>1779</v>
      </c>
      <c r="C120" s="410">
        <v>-22688189</v>
      </c>
      <c r="D120" s="221"/>
    </row>
    <row r="121" spans="1:4" ht="12">
      <c r="A121" s="409" t="s">
        <v>1780</v>
      </c>
      <c r="B121" s="517" t="s">
        <v>1781</v>
      </c>
      <c r="C121" s="410">
        <v>-13360985</v>
      </c>
      <c r="D121" s="221"/>
    </row>
    <row r="122" spans="1:4" ht="12">
      <c r="A122" s="409" t="s">
        <v>1782</v>
      </c>
      <c r="B122" s="517" t="s">
        <v>1783</v>
      </c>
      <c r="C122" s="410">
        <v>-5739104.15</v>
      </c>
      <c r="D122" s="221"/>
    </row>
    <row r="123" spans="1:4" ht="12">
      <c r="A123" s="409" t="s">
        <v>1784</v>
      </c>
      <c r="B123" s="517" t="s">
        <v>1785</v>
      </c>
      <c r="C123" s="410">
        <v>-2649147.5</v>
      </c>
      <c r="D123" s="221"/>
    </row>
    <row r="124" spans="1:4" ht="12">
      <c r="A124" s="409" t="s">
        <v>1786</v>
      </c>
      <c r="B124" s="517" t="s">
        <v>1787</v>
      </c>
      <c r="C124" s="410">
        <v>-14344856.99</v>
      </c>
      <c r="D124" s="221"/>
    </row>
    <row r="125" spans="1:4" ht="12">
      <c r="A125" s="409" t="s">
        <v>1788</v>
      </c>
      <c r="B125" s="517" t="s">
        <v>1789</v>
      </c>
      <c r="C125" s="410">
        <v>-18869239.34</v>
      </c>
      <c r="D125" s="221"/>
    </row>
    <row r="126" spans="1:4" ht="11.25">
      <c r="A126" s="251"/>
      <c r="B126" s="251" t="s">
        <v>347</v>
      </c>
      <c r="C126" s="232">
        <f>SUM(C110:C125)</f>
        <v>-131778468.76</v>
      </c>
      <c r="D126" s="242"/>
    </row>
    <row r="127" spans="1:4" ht="11.25">
      <c r="A127" s="60"/>
      <c r="B127" s="60"/>
      <c r="C127" s="36"/>
      <c r="D127" s="36"/>
    </row>
    <row r="128" spans="1:4" ht="15">
      <c r="A128" s="255" t="s">
        <v>236</v>
      </c>
      <c r="B128"/>
      <c r="C128" s="7"/>
      <c r="D128" s="7"/>
    </row>
    <row r="129" spans="1:4" ht="15">
      <c r="A129" s="434"/>
      <c r="B129"/>
      <c r="C129" s="7"/>
      <c r="D129" s="7"/>
    </row>
    <row r="130" spans="1:4" ht="12">
      <c r="A130" s="435" t="s">
        <v>743</v>
      </c>
      <c r="B130" s="435"/>
      <c r="C130" s="7"/>
      <c r="D130" s="7"/>
    </row>
    <row r="131" spans="1:4" ht="12">
      <c r="A131" s="435" t="s">
        <v>744</v>
      </c>
      <c r="B131" s="435"/>
      <c r="C131" s="7"/>
      <c r="D131" s="7"/>
    </row>
    <row r="132" spans="1:4" ht="12">
      <c r="A132" s="436"/>
      <c r="B132" s="435"/>
      <c r="C132" s="7"/>
      <c r="D132" s="7"/>
    </row>
    <row r="133" spans="1:4" ht="12">
      <c r="A133" s="435"/>
      <c r="B133" s="435"/>
      <c r="C133" s="7"/>
      <c r="D133" s="7"/>
    </row>
    <row r="134" spans="1:4" ht="12">
      <c r="A134" s="435" t="s">
        <v>745</v>
      </c>
      <c r="B134" s="435"/>
      <c r="C134" s="7"/>
      <c r="D134" s="7"/>
    </row>
    <row r="135" spans="1:4" ht="12">
      <c r="A135" s="435" t="s">
        <v>746</v>
      </c>
      <c r="B135" s="435"/>
      <c r="C135" s="7"/>
      <c r="D135" s="7"/>
    </row>
    <row r="136" spans="1:4" ht="11.25">
      <c r="A136" s="60"/>
      <c r="B136" s="60"/>
      <c r="C136" s="36"/>
      <c r="D136" s="36"/>
    </row>
    <row r="137" spans="1:4" ht="11.25">
      <c r="A137" s="60"/>
      <c r="B137" s="60"/>
      <c r="C137" s="36"/>
      <c r="D137" s="36"/>
    </row>
    <row r="138" spans="1:4" ht="11.25">
      <c r="A138" s="60"/>
      <c r="B138" s="60"/>
      <c r="C138" s="36"/>
      <c r="D138" s="36"/>
    </row>
    <row r="139" spans="1:4" ht="11.25">
      <c r="A139" s="60"/>
      <c r="B139" s="60"/>
      <c r="C139" s="36"/>
      <c r="D139" s="36"/>
    </row>
    <row r="140" spans="1:4" ht="11.25">
      <c r="A140" s="60"/>
      <c r="B140" s="60"/>
      <c r="C140" s="36"/>
      <c r="D140" s="36"/>
    </row>
    <row r="141" spans="1:4" ht="11.25">
      <c r="A141" s="60"/>
      <c r="B141" s="60"/>
      <c r="C141" s="36"/>
      <c r="D141" s="36"/>
    </row>
    <row r="142" spans="1:4" ht="11.25">
      <c r="A142" s="60"/>
      <c r="B142" s="60"/>
      <c r="C142" s="36"/>
      <c r="D142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09"/>
    <dataValidation allowBlank="1" showInputMessage="1" showErrorMessage="1" prompt="Corresponde al número de la cuenta de acuerdo al Plan de Cuentas emitido por el CONAC (DOF 23/12/2015)." sqref="A7 A109"/>
    <dataValidation allowBlank="1" showInputMessage="1" showErrorMessage="1" prompt="Corresponde al nombre o descripción de la cuenta de acuerdo al Plan de Cuentas emitido por el CONAC." sqref="B7 B109"/>
    <dataValidation allowBlank="1" showInputMessage="1" showErrorMessage="1" prompt="Características cualitativas significativas que les impacten financieramente." sqref="D7 D109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  <ignoredErrors>
    <ignoredError sqref="A8:A103 A110:A12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605" t="s">
        <v>143</v>
      </c>
      <c r="B2" s="606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01" t="s">
        <v>355</v>
      </c>
      <c r="B5" s="301"/>
      <c r="C5" s="22"/>
      <c r="E5" s="190" t="s">
        <v>354</v>
      </c>
    </row>
    <row r="6" spans="1:5" ht="11.25">
      <c r="A6" s="307"/>
      <c r="B6" s="307"/>
      <c r="C6" s="308"/>
      <c r="D6" s="307"/>
      <c r="E6" s="327"/>
    </row>
    <row r="7" spans="1:5" ht="15" customHeight="1">
      <c r="A7" s="227" t="s">
        <v>45</v>
      </c>
      <c r="B7" s="226" t="s">
        <v>46</v>
      </c>
      <c r="C7" s="224" t="s">
        <v>244</v>
      </c>
      <c r="D7" s="334" t="s">
        <v>334</v>
      </c>
      <c r="E7" s="224" t="s">
        <v>262</v>
      </c>
    </row>
    <row r="8" spans="1:5" ht="11.25">
      <c r="A8" s="333"/>
      <c r="B8" s="333"/>
      <c r="C8" s="332"/>
      <c r="D8" s="331"/>
      <c r="E8" s="331"/>
    </row>
    <row r="9" spans="1:5" ht="11.25">
      <c r="A9" s="333"/>
      <c r="B9" s="333"/>
      <c r="C9" s="332"/>
      <c r="D9" s="331"/>
      <c r="E9" s="331"/>
    </row>
    <row r="10" spans="1:5" ht="11.25">
      <c r="A10" s="333"/>
      <c r="B10" s="333"/>
      <c r="C10" s="332"/>
      <c r="D10" s="331"/>
      <c r="E10" s="331"/>
    </row>
    <row r="11" spans="1:5" ht="11.25">
      <c r="A11" s="333"/>
      <c r="B11" s="333"/>
      <c r="C11" s="332"/>
      <c r="D11" s="331"/>
      <c r="E11" s="331"/>
    </row>
    <row r="12" spans="1:5" ht="11.25">
      <c r="A12" s="333"/>
      <c r="B12" s="333"/>
      <c r="C12" s="332"/>
      <c r="D12" s="331"/>
      <c r="E12" s="331"/>
    </row>
    <row r="13" spans="1:5" ht="11.25">
      <c r="A13" s="333"/>
      <c r="B13" s="333"/>
      <c r="C13" s="332"/>
      <c r="D13" s="331"/>
      <c r="E13" s="331"/>
    </row>
    <row r="14" spans="1:5" ht="11.25">
      <c r="A14" s="330"/>
      <c r="B14" s="251" t="s">
        <v>353</v>
      </c>
      <c r="C14" s="219">
        <f>SUM(C8:C13)</f>
        <v>0</v>
      </c>
      <c r="D14" s="329"/>
      <c r="E14" s="329"/>
    </row>
    <row r="16" spans="1:4" ht="15">
      <c r="A16" s="255" t="s">
        <v>236</v>
      </c>
      <c r="B16"/>
      <c r="D16" s="7"/>
    </row>
    <row r="17" spans="1:4" ht="15">
      <c r="A17" s="434"/>
      <c r="B17"/>
      <c r="D17" s="7"/>
    </row>
    <row r="18" spans="1:4" ht="12">
      <c r="A18" s="435" t="s">
        <v>743</v>
      </c>
      <c r="B18" s="435"/>
      <c r="D18" s="7"/>
    </row>
    <row r="19" spans="1:4" ht="12">
      <c r="A19" s="435" t="s">
        <v>744</v>
      </c>
      <c r="B19" s="435"/>
      <c r="D19" s="7"/>
    </row>
    <row r="20" spans="1:4" ht="12">
      <c r="A20" s="436"/>
      <c r="B20" s="435"/>
      <c r="D20" s="7"/>
    </row>
    <row r="21" spans="1:4" ht="12">
      <c r="A21" s="435"/>
      <c r="B21" s="435"/>
      <c r="D21" s="7"/>
    </row>
    <row r="22" spans="1:4" ht="12">
      <c r="A22" s="435" t="s">
        <v>745</v>
      </c>
      <c r="B22" s="435"/>
      <c r="D22" s="7"/>
    </row>
    <row r="23" spans="1:4" ht="12">
      <c r="A23" s="435" t="s">
        <v>746</v>
      </c>
      <c r="B23" s="435"/>
      <c r="D23" s="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605" t="s">
        <v>143</v>
      </c>
      <c r="B2" s="60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627" t="s">
        <v>205</v>
      </c>
      <c r="B7" s="643"/>
      <c r="C7" s="643"/>
      <c r="D7" s="643"/>
      <c r="E7" s="644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05"/>
  <sheetViews>
    <sheetView zoomScaleSheetLayoutView="100" zoomScalePageLayoutView="0" workbookViewId="0" topLeftCell="A92">
      <selection activeCell="A105" sqref="A1:E105"/>
    </sheetView>
  </sheetViews>
  <sheetFormatPr defaultColWidth="11.421875" defaultRowHeight="15"/>
  <cols>
    <col min="1" max="1" width="20.7109375" style="60" customWidth="1"/>
    <col min="2" max="2" width="41.851562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43"/>
      <c r="E1" s="5"/>
    </row>
    <row r="2" spans="1:5" s="12" customFormat="1" ht="11.25" customHeight="1">
      <c r="A2" s="21" t="s">
        <v>0</v>
      </c>
      <c r="B2" s="21"/>
      <c r="C2" s="22"/>
      <c r="D2" s="343"/>
      <c r="E2" s="35"/>
    </row>
    <row r="3" spans="3:5" s="12" customFormat="1" ht="10.5" customHeight="1">
      <c r="C3" s="22"/>
      <c r="D3" s="343"/>
      <c r="E3" s="35"/>
    </row>
    <row r="4" spans="3:5" s="12" customFormat="1" ht="10.5" customHeight="1">
      <c r="C4" s="22"/>
      <c r="D4" s="343"/>
      <c r="E4" s="35"/>
    </row>
    <row r="5" spans="1:5" s="12" customFormat="1" ht="11.25" customHeight="1">
      <c r="A5" s="216" t="s">
        <v>360</v>
      </c>
      <c r="B5" s="216"/>
      <c r="C5" s="22"/>
      <c r="D5" s="342"/>
      <c r="E5" s="341" t="s">
        <v>359</v>
      </c>
    </row>
    <row r="6" spans="1:8" ht="11.25" customHeight="1">
      <c r="A6" s="249"/>
      <c r="B6" s="249"/>
      <c r="C6" s="247"/>
      <c r="D6" s="340"/>
      <c r="E6" s="3"/>
      <c r="F6" s="89"/>
      <c r="G6" s="89"/>
      <c r="H6" s="89"/>
    </row>
    <row r="7" spans="1:8" ht="15" customHeight="1">
      <c r="A7" s="227" t="s">
        <v>45</v>
      </c>
      <c r="B7" s="226" t="s">
        <v>46</v>
      </c>
      <c r="C7" s="285" t="s">
        <v>244</v>
      </c>
      <c r="D7" s="339" t="s">
        <v>358</v>
      </c>
      <c r="E7" s="339" t="s">
        <v>357</v>
      </c>
      <c r="F7" s="89"/>
      <c r="G7" s="89"/>
      <c r="H7" s="89"/>
    </row>
    <row r="8" spans="1:5" ht="12">
      <c r="A8" s="409" t="s">
        <v>1790</v>
      </c>
      <c r="B8" s="517" t="s">
        <v>1791</v>
      </c>
      <c r="C8" s="410">
        <v>2428970.88</v>
      </c>
      <c r="D8" s="410">
        <v>1.9906</v>
      </c>
      <c r="E8" s="523"/>
    </row>
    <row r="9" spans="1:5" ht="12">
      <c r="A9" s="409" t="s">
        <v>1792</v>
      </c>
      <c r="B9" s="517" t="s">
        <v>1793</v>
      </c>
      <c r="C9" s="410">
        <v>18817561.5</v>
      </c>
      <c r="D9" s="410">
        <v>15.4215</v>
      </c>
      <c r="E9" s="523"/>
    </row>
    <row r="10" spans="1:5" ht="12">
      <c r="A10" s="409" t="s">
        <v>1794</v>
      </c>
      <c r="B10" s="517" t="s">
        <v>1795</v>
      </c>
      <c r="C10" s="410">
        <v>216634.76</v>
      </c>
      <c r="D10" s="410">
        <v>0.1775</v>
      </c>
      <c r="E10" s="523"/>
    </row>
    <row r="11" spans="1:5" ht="12">
      <c r="A11" s="409" t="s">
        <v>1796</v>
      </c>
      <c r="B11" s="517" t="s">
        <v>1797</v>
      </c>
      <c r="C11" s="410">
        <v>971965.7</v>
      </c>
      <c r="D11" s="410">
        <v>0.7966</v>
      </c>
      <c r="E11" s="523"/>
    </row>
    <row r="12" spans="1:5" ht="12">
      <c r="A12" s="409" t="s">
        <v>1798</v>
      </c>
      <c r="B12" s="517" t="s">
        <v>1799</v>
      </c>
      <c r="C12" s="410">
        <v>513336.57</v>
      </c>
      <c r="D12" s="410">
        <v>0.4207</v>
      </c>
      <c r="E12" s="523"/>
    </row>
    <row r="13" spans="1:5" ht="12">
      <c r="A13" s="409" t="s">
        <v>1800</v>
      </c>
      <c r="B13" s="517" t="s">
        <v>1801</v>
      </c>
      <c r="C13" s="410">
        <v>678586.03</v>
      </c>
      <c r="D13" s="410">
        <v>0.5561</v>
      </c>
      <c r="E13" s="523"/>
    </row>
    <row r="14" spans="1:5" ht="12">
      <c r="A14" s="409" t="s">
        <v>1802</v>
      </c>
      <c r="B14" s="517" t="s">
        <v>1803</v>
      </c>
      <c r="C14" s="410">
        <v>2393793.13</v>
      </c>
      <c r="D14" s="410">
        <v>1.9618</v>
      </c>
      <c r="E14" s="523"/>
    </row>
    <row r="15" spans="1:5" ht="12">
      <c r="A15" s="409" t="s">
        <v>1804</v>
      </c>
      <c r="B15" s="517" t="s">
        <v>1805</v>
      </c>
      <c r="C15" s="410">
        <v>163810.38</v>
      </c>
      <c r="D15" s="410">
        <v>0.1342</v>
      </c>
      <c r="E15" s="523"/>
    </row>
    <row r="16" spans="1:5" ht="12">
      <c r="A16" s="409" t="s">
        <v>1806</v>
      </c>
      <c r="B16" s="517" t="s">
        <v>1807</v>
      </c>
      <c r="C16" s="410">
        <v>2027269.83</v>
      </c>
      <c r="D16" s="410">
        <v>1.6614</v>
      </c>
      <c r="E16" s="523"/>
    </row>
    <row r="17" spans="1:5" ht="12">
      <c r="A17" s="409" t="s">
        <v>1808</v>
      </c>
      <c r="B17" s="517" t="s">
        <v>1809</v>
      </c>
      <c r="C17" s="410">
        <v>83622.95</v>
      </c>
      <c r="D17" s="410">
        <v>0.0685</v>
      </c>
      <c r="E17" s="523"/>
    </row>
    <row r="18" spans="1:5" ht="12">
      <c r="A18" s="409" t="s">
        <v>1810</v>
      </c>
      <c r="B18" s="517" t="s">
        <v>1811</v>
      </c>
      <c r="C18" s="410">
        <v>303215.04</v>
      </c>
      <c r="D18" s="410">
        <v>0.2485</v>
      </c>
      <c r="E18" s="523"/>
    </row>
    <row r="19" spans="1:5" ht="12">
      <c r="A19" s="409" t="s">
        <v>1812</v>
      </c>
      <c r="B19" s="517" t="s">
        <v>1813</v>
      </c>
      <c r="C19" s="410">
        <v>810747.64</v>
      </c>
      <c r="D19" s="410">
        <v>0.6644</v>
      </c>
      <c r="E19" s="523"/>
    </row>
    <row r="20" spans="1:5" ht="12">
      <c r="A20" s="409" t="s">
        <v>1814</v>
      </c>
      <c r="B20" s="517" t="s">
        <v>1815</v>
      </c>
      <c r="C20" s="410">
        <v>2800</v>
      </c>
      <c r="D20" s="410">
        <v>0.0023</v>
      </c>
      <c r="E20" s="523"/>
    </row>
    <row r="21" spans="1:5" ht="12">
      <c r="A21" s="409" t="s">
        <v>1816</v>
      </c>
      <c r="B21" s="517" t="s">
        <v>1817</v>
      </c>
      <c r="C21" s="410">
        <v>8040524.81</v>
      </c>
      <c r="D21" s="410">
        <v>6.5894</v>
      </c>
      <c r="E21" s="523"/>
    </row>
    <row r="22" spans="1:5" ht="12">
      <c r="A22" s="409" t="s">
        <v>1818</v>
      </c>
      <c r="B22" s="517" t="s">
        <v>1819</v>
      </c>
      <c r="C22" s="410">
        <v>204749.82</v>
      </c>
      <c r="D22" s="410">
        <v>0.1678</v>
      </c>
      <c r="E22" s="523"/>
    </row>
    <row r="23" spans="1:5" ht="12">
      <c r="A23" s="409" t="s">
        <v>1820</v>
      </c>
      <c r="B23" s="517" t="s">
        <v>1821</v>
      </c>
      <c r="C23" s="410">
        <v>29240.19</v>
      </c>
      <c r="D23" s="410">
        <v>0.024</v>
      </c>
      <c r="E23" s="523"/>
    </row>
    <row r="24" spans="1:5" ht="12">
      <c r="A24" s="409" t="s">
        <v>1822</v>
      </c>
      <c r="B24" s="517" t="s">
        <v>1823</v>
      </c>
      <c r="C24" s="410">
        <v>2430.01</v>
      </c>
      <c r="D24" s="410">
        <v>0.002</v>
      </c>
      <c r="E24" s="523"/>
    </row>
    <row r="25" spans="1:5" ht="12">
      <c r="A25" s="409" t="s">
        <v>1824</v>
      </c>
      <c r="B25" s="517" t="s">
        <v>1825</v>
      </c>
      <c r="C25" s="410">
        <v>143179.94</v>
      </c>
      <c r="D25" s="410">
        <v>0.1173</v>
      </c>
      <c r="E25" s="523"/>
    </row>
    <row r="26" spans="1:5" ht="12">
      <c r="A26" s="409" t="s">
        <v>1826</v>
      </c>
      <c r="B26" s="517" t="s">
        <v>1827</v>
      </c>
      <c r="C26" s="410">
        <v>350</v>
      </c>
      <c r="D26" s="410">
        <v>0.0003</v>
      </c>
      <c r="E26" s="523"/>
    </row>
    <row r="27" spans="1:5" ht="12">
      <c r="A27" s="409" t="s">
        <v>1828</v>
      </c>
      <c r="B27" s="517" t="s">
        <v>1829</v>
      </c>
      <c r="C27" s="410">
        <v>1950</v>
      </c>
      <c r="D27" s="410">
        <v>0.0016</v>
      </c>
      <c r="E27" s="523"/>
    </row>
    <row r="28" spans="1:5" ht="12">
      <c r="A28" s="409" t="s">
        <v>1830</v>
      </c>
      <c r="B28" s="517" t="s">
        <v>1831</v>
      </c>
      <c r="C28" s="410">
        <v>109346.86</v>
      </c>
      <c r="D28" s="410">
        <v>0.0896</v>
      </c>
      <c r="E28" s="523"/>
    </row>
    <row r="29" spans="1:5" ht="12">
      <c r="A29" s="409" t="s">
        <v>1832</v>
      </c>
      <c r="B29" s="517" t="s">
        <v>1833</v>
      </c>
      <c r="C29" s="410">
        <v>5977.44</v>
      </c>
      <c r="D29" s="410">
        <v>0.0049</v>
      </c>
      <c r="E29" s="523"/>
    </row>
    <row r="30" spans="1:5" ht="12">
      <c r="A30" s="409" t="s">
        <v>1834</v>
      </c>
      <c r="B30" s="517" t="s">
        <v>1835</v>
      </c>
      <c r="C30" s="410">
        <v>107978.32</v>
      </c>
      <c r="D30" s="410">
        <v>0.0885</v>
      </c>
      <c r="E30" s="523"/>
    </row>
    <row r="31" spans="1:5" ht="12">
      <c r="A31" s="409" t="s">
        <v>1836</v>
      </c>
      <c r="B31" s="517" t="s">
        <v>1837</v>
      </c>
      <c r="C31" s="410">
        <v>1334</v>
      </c>
      <c r="D31" s="410">
        <v>0.0011</v>
      </c>
      <c r="E31" s="523"/>
    </row>
    <row r="32" spans="1:5" ht="12">
      <c r="A32" s="409" t="s">
        <v>1838</v>
      </c>
      <c r="B32" s="517" t="s">
        <v>1839</v>
      </c>
      <c r="C32" s="410">
        <v>195587.09</v>
      </c>
      <c r="D32" s="410">
        <v>0.1603</v>
      </c>
      <c r="E32" s="523"/>
    </row>
    <row r="33" spans="1:5" ht="12">
      <c r="A33" s="409" t="s">
        <v>1840</v>
      </c>
      <c r="B33" s="517" t="s">
        <v>1841</v>
      </c>
      <c r="C33" s="410">
        <v>119580.5</v>
      </c>
      <c r="D33" s="410">
        <v>0.098</v>
      </c>
      <c r="E33" s="523"/>
    </row>
    <row r="34" spans="1:5" ht="12">
      <c r="A34" s="409" t="s">
        <v>1842</v>
      </c>
      <c r="B34" s="517" t="s">
        <v>1843</v>
      </c>
      <c r="C34" s="410">
        <v>5970.19</v>
      </c>
      <c r="D34" s="410">
        <v>0.0049</v>
      </c>
      <c r="E34" s="523"/>
    </row>
    <row r="35" spans="1:5" ht="12">
      <c r="A35" s="409" t="s">
        <v>1844</v>
      </c>
      <c r="B35" s="517" t="s">
        <v>1845</v>
      </c>
      <c r="C35" s="410">
        <v>22704.22</v>
      </c>
      <c r="D35" s="410">
        <v>0.0186</v>
      </c>
      <c r="E35" s="523"/>
    </row>
    <row r="36" spans="1:5" ht="12">
      <c r="A36" s="409" t="s">
        <v>1846</v>
      </c>
      <c r="B36" s="517" t="s">
        <v>1847</v>
      </c>
      <c r="C36" s="410">
        <v>932142.45</v>
      </c>
      <c r="D36" s="410">
        <v>0.7639</v>
      </c>
      <c r="E36" s="523"/>
    </row>
    <row r="37" spans="1:5" ht="12">
      <c r="A37" s="409" t="s">
        <v>1848</v>
      </c>
      <c r="B37" s="517" t="s">
        <v>1849</v>
      </c>
      <c r="C37" s="410">
        <v>1109853.65</v>
      </c>
      <c r="D37" s="410">
        <v>0.9096</v>
      </c>
      <c r="E37" s="523"/>
    </row>
    <row r="38" spans="1:5" ht="12">
      <c r="A38" s="409" t="s">
        <v>1850</v>
      </c>
      <c r="B38" s="517" t="s">
        <v>1851</v>
      </c>
      <c r="C38" s="410">
        <v>73000</v>
      </c>
      <c r="D38" s="410">
        <v>0.0598</v>
      </c>
      <c r="E38" s="523"/>
    </row>
    <row r="39" spans="1:5" ht="12">
      <c r="A39" s="409" t="s">
        <v>1852</v>
      </c>
      <c r="B39" s="517" t="s">
        <v>1853</v>
      </c>
      <c r="C39" s="410">
        <v>291937.2</v>
      </c>
      <c r="D39" s="410">
        <v>0.2393</v>
      </c>
      <c r="E39" s="523"/>
    </row>
    <row r="40" spans="1:5" ht="12">
      <c r="A40" s="409" t="s">
        <v>1854</v>
      </c>
      <c r="B40" s="517" t="s">
        <v>1855</v>
      </c>
      <c r="C40" s="410">
        <v>176524.39</v>
      </c>
      <c r="D40" s="410">
        <v>0.1447</v>
      </c>
      <c r="E40" s="523"/>
    </row>
    <row r="41" spans="1:5" ht="12">
      <c r="A41" s="409" t="s">
        <v>1856</v>
      </c>
      <c r="B41" s="517" t="s">
        <v>1857</v>
      </c>
      <c r="C41" s="410">
        <v>62930</v>
      </c>
      <c r="D41" s="410">
        <v>0.0516</v>
      </c>
      <c r="E41" s="523"/>
    </row>
    <row r="42" spans="1:5" ht="12">
      <c r="A42" s="409" t="s">
        <v>1858</v>
      </c>
      <c r="B42" s="517" t="s">
        <v>1859</v>
      </c>
      <c r="C42" s="410">
        <v>129931.28</v>
      </c>
      <c r="D42" s="410">
        <v>0.1065</v>
      </c>
      <c r="E42" s="523"/>
    </row>
    <row r="43" spans="1:5" ht="12">
      <c r="A43" s="409" t="s">
        <v>1860</v>
      </c>
      <c r="B43" s="517" t="s">
        <v>1861</v>
      </c>
      <c r="C43" s="410">
        <v>372006.85</v>
      </c>
      <c r="D43" s="410">
        <v>0.3049</v>
      </c>
      <c r="E43" s="523"/>
    </row>
    <row r="44" spans="1:5" ht="12">
      <c r="A44" s="409" t="s">
        <v>1862</v>
      </c>
      <c r="B44" s="517" t="s">
        <v>1863</v>
      </c>
      <c r="C44" s="410">
        <v>1505398.49</v>
      </c>
      <c r="D44" s="410">
        <v>1.2337</v>
      </c>
      <c r="E44" s="523"/>
    </row>
    <row r="45" spans="1:5" ht="12">
      <c r="A45" s="409" t="s">
        <v>1864</v>
      </c>
      <c r="B45" s="517" t="s">
        <v>1865</v>
      </c>
      <c r="C45" s="410">
        <v>4476521.41</v>
      </c>
      <c r="D45" s="410">
        <v>3.6686</v>
      </c>
      <c r="E45" s="523"/>
    </row>
    <row r="46" spans="1:5" ht="12">
      <c r="A46" s="409" t="s">
        <v>1866</v>
      </c>
      <c r="B46" s="517" t="s">
        <v>1867</v>
      </c>
      <c r="C46" s="410">
        <v>178408.53</v>
      </c>
      <c r="D46" s="410">
        <v>0.1462</v>
      </c>
      <c r="E46" s="523"/>
    </row>
    <row r="47" spans="1:5" ht="12">
      <c r="A47" s="409" t="s">
        <v>1868</v>
      </c>
      <c r="B47" s="517" t="s">
        <v>1869</v>
      </c>
      <c r="C47" s="410">
        <v>84223.59</v>
      </c>
      <c r="D47" s="410">
        <v>0.069</v>
      </c>
      <c r="E47" s="523"/>
    </row>
    <row r="48" spans="1:5" ht="12">
      <c r="A48" s="409" t="s">
        <v>1870</v>
      </c>
      <c r="B48" s="517" t="s">
        <v>1871</v>
      </c>
      <c r="C48" s="410">
        <v>4918.4</v>
      </c>
      <c r="D48" s="410">
        <v>0.004</v>
      </c>
      <c r="E48" s="523"/>
    </row>
    <row r="49" spans="1:5" ht="12">
      <c r="A49" s="409" t="s">
        <v>1872</v>
      </c>
      <c r="B49" s="517" t="s">
        <v>1873</v>
      </c>
      <c r="C49" s="410">
        <v>48284.57</v>
      </c>
      <c r="D49" s="410">
        <v>0.0396</v>
      </c>
      <c r="E49" s="523"/>
    </row>
    <row r="50" spans="1:5" ht="12">
      <c r="A50" s="409" t="s">
        <v>1874</v>
      </c>
      <c r="B50" s="517" t="s">
        <v>1875</v>
      </c>
      <c r="C50" s="410">
        <v>10118.88</v>
      </c>
      <c r="D50" s="410">
        <v>0.0083</v>
      </c>
      <c r="E50" s="523"/>
    </row>
    <row r="51" spans="1:5" ht="12">
      <c r="A51" s="409" t="s">
        <v>1876</v>
      </c>
      <c r="B51" s="517" t="s">
        <v>1877</v>
      </c>
      <c r="C51" s="410">
        <v>10309.99</v>
      </c>
      <c r="D51" s="410">
        <v>0.0084</v>
      </c>
      <c r="E51" s="523"/>
    </row>
    <row r="52" spans="1:5" ht="12">
      <c r="A52" s="409" t="s">
        <v>1878</v>
      </c>
      <c r="B52" s="517" t="s">
        <v>1879</v>
      </c>
      <c r="C52" s="410">
        <v>2865.01</v>
      </c>
      <c r="D52" s="410">
        <v>0.0023</v>
      </c>
      <c r="E52" s="523"/>
    </row>
    <row r="53" spans="1:5" ht="12">
      <c r="A53" s="409" t="s">
        <v>1880</v>
      </c>
      <c r="B53" s="517" t="s">
        <v>1881</v>
      </c>
      <c r="C53" s="410">
        <v>1600721.3</v>
      </c>
      <c r="D53" s="410">
        <v>1.3118</v>
      </c>
      <c r="E53" s="523"/>
    </row>
    <row r="54" spans="1:5" ht="12">
      <c r="A54" s="409" t="s">
        <v>1882</v>
      </c>
      <c r="B54" s="517" t="s">
        <v>1883</v>
      </c>
      <c r="C54" s="410">
        <v>242581.53</v>
      </c>
      <c r="D54" s="410">
        <v>0.1988</v>
      </c>
      <c r="E54" s="523"/>
    </row>
    <row r="55" spans="1:5" ht="12">
      <c r="A55" s="409" t="s">
        <v>1884</v>
      </c>
      <c r="B55" s="517" t="s">
        <v>1885</v>
      </c>
      <c r="C55" s="410">
        <v>6229476.93</v>
      </c>
      <c r="D55" s="410">
        <v>5.1052</v>
      </c>
      <c r="E55" s="523"/>
    </row>
    <row r="56" spans="1:5" ht="12">
      <c r="A56" s="409" t="s">
        <v>1886</v>
      </c>
      <c r="B56" s="517" t="s">
        <v>1887</v>
      </c>
      <c r="C56" s="410">
        <v>4291657</v>
      </c>
      <c r="D56" s="410">
        <v>3.5171</v>
      </c>
      <c r="E56" s="523"/>
    </row>
    <row r="57" spans="1:5" ht="12">
      <c r="A57" s="409" t="s">
        <v>1888</v>
      </c>
      <c r="B57" s="517" t="s">
        <v>1889</v>
      </c>
      <c r="C57" s="410">
        <v>3348.41</v>
      </c>
      <c r="D57" s="410">
        <v>0.0027</v>
      </c>
      <c r="E57" s="523"/>
    </row>
    <row r="58" spans="1:5" ht="12">
      <c r="A58" s="409" t="s">
        <v>1890</v>
      </c>
      <c r="B58" s="517" t="s">
        <v>1891</v>
      </c>
      <c r="C58" s="410">
        <v>143697</v>
      </c>
      <c r="D58" s="410">
        <v>0.1178</v>
      </c>
      <c r="E58" s="523"/>
    </row>
    <row r="59" spans="1:5" ht="12">
      <c r="A59" s="409" t="s">
        <v>1892</v>
      </c>
      <c r="B59" s="517" t="s">
        <v>1893</v>
      </c>
      <c r="C59" s="410">
        <v>206160.94</v>
      </c>
      <c r="D59" s="410">
        <v>0.169</v>
      </c>
      <c r="E59" s="523"/>
    </row>
    <row r="60" spans="1:5" ht="12">
      <c r="A60" s="409" t="s">
        <v>1894</v>
      </c>
      <c r="B60" s="517" t="s">
        <v>1895</v>
      </c>
      <c r="C60" s="410">
        <v>1880</v>
      </c>
      <c r="D60" s="410">
        <v>0.0015</v>
      </c>
      <c r="E60" s="523"/>
    </row>
    <row r="61" spans="1:5" ht="12">
      <c r="A61" s="409" t="s">
        <v>1896</v>
      </c>
      <c r="B61" s="517" t="s">
        <v>1897</v>
      </c>
      <c r="C61" s="410">
        <v>6651.09</v>
      </c>
      <c r="D61" s="410">
        <v>0.0055</v>
      </c>
      <c r="E61" s="523"/>
    </row>
    <row r="62" spans="1:5" ht="12">
      <c r="A62" s="409" t="s">
        <v>1898</v>
      </c>
      <c r="B62" s="517" t="s">
        <v>1899</v>
      </c>
      <c r="C62" s="410">
        <v>274.25</v>
      </c>
      <c r="D62" s="410">
        <v>0.0002</v>
      </c>
      <c r="E62" s="523"/>
    </row>
    <row r="63" spans="1:5" ht="12">
      <c r="A63" s="409" t="s">
        <v>1900</v>
      </c>
      <c r="B63" s="517" t="s">
        <v>1901</v>
      </c>
      <c r="C63" s="410">
        <v>239040</v>
      </c>
      <c r="D63" s="410">
        <v>0.1959</v>
      </c>
      <c r="E63" s="523"/>
    </row>
    <row r="64" spans="1:5" ht="12">
      <c r="A64" s="409" t="s">
        <v>1902</v>
      </c>
      <c r="B64" s="517" t="s">
        <v>1903</v>
      </c>
      <c r="C64" s="410">
        <v>50000</v>
      </c>
      <c r="D64" s="410">
        <v>0.041</v>
      </c>
      <c r="E64" s="523"/>
    </row>
    <row r="65" spans="1:5" ht="12">
      <c r="A65" s="409" t="s">
        <v>1904</v>
      </c>
      <c r="B65" s="517" t="s">
        <v>1905</v>
      </c>
      <c r="C65" s="410">
        <v>165718.8</v>
      </c>
      <c r="D65" s="410">
        <v>0.1358</v>
      </c>
      <c r="E65" s="523"/>
    </row>
    <row r="66" spans="1:5" ht="12">
      <c r="A66" s="409" t="s">
        <v>1906</v>
      </c>
      <c r="B66" s="517" t="s">
        <v>1907</v>
      </c>
      <c r="C66" s="410">
        <v>1232102.93</v>
      </c>
      <c r="D66" s="410">
        <v>1.0097</v>
      </c>
      <c r="E66" s="523"/>
    </row>
    <row r="67" spans="1:5" ht="12">
      <c r="A67" s="409" t="s">
        <v>1908</v>
      </c>
      <c r="B67" s="517" t="s">
        <v>1909</v>
      </c>
      <c r="C67" s="410">
        <v>80446</v>
      </c>
      <c r="D67" s="410">
        <v>0.0659</v>
      </c>
      <c r="E67" s="523"/>
    </row>
    <row r="68" spans="1:5" ht="12">
      <c r="A68" s="409" t="s">
        <v>1910</v>
      </c>
      <c r="B68" s="517" t="s">
        <v>1911</v>
      </c>
      <c r="C68" s="410">
        <v>8345.8</v>
      </c>
      <c r="D68" s="410">
        <v>0.0068</v>
      </c>
      <c r="E68" s="523"/>
    </row>
    <row r="69" spans="1:5" ht="12">
      <c r="A69" s="409" t="s">
        <v>1912</v>
      </c>
      <c r="B69" s="517" t="s">
        <v>1913</v>
      </c>
      <c r="C69" s="410">
        <v>70518.72</v>
      </c>
      <c r="D69" s="410">
        <v>0.0578</v>
      </c>
      <c r="E69" s="523"/>
    </row>
    <row r="70" spans="1:5" ht="12">
      <c r="A70" s="409" t="s">
        <v>1914</v>
      </c>
      <c r="B70" s="517" t="s">
        <v>1915</v>
      </c>
      <c r="C70" s="410">
        <v>227558.77</v>
      </c>
      <c r="D70" s="410">
        <v>0.1865</v>
      </c>
      <c r="E70" s="523"/>
    </row>
    <row r="71" spans="1:5" ht="12">
      <c r="A71" s="409" t="s">
        <v>1916</v>
      </c>
      <c r="B71" s="517" t="s">
        <v>1917</v>
      </c>
      <c r="C71" s="410">
        <v>1001417.92</v>
      </c>
      <c r="D71" s="410">
        <v>0.8207</v>
      </c>
      <c r="E71" s="523"/>
    </row>
    <row r="72" spans="1:5" ht="12">
      <c r="A72" s="409" t="s">
        <v>1918</v>
      </c>
      <c r="B72" s="517" t="s">
        <v>1919</v>
      </c>
      <c r="C72" s="410">
        <v>724398.7</v>
      </c>
      <c r="D72" s="410">
        <v>0.5937</v>
      </c>
      <c r="E72" s="523"/>
    </row>
    <row r="73" spans="1:5" ht="12">
      <c r="A73" s="409" t="s">
        <v>1920</v>
      </c>
      <c r="B73" s="517" t="s">
        <v>1921</v>
      </c>
      <c r="C73" s="410">
        <v>119852.48</v>
      </c>
      <c r="D73" s="410">
        <v>0.0982</v>
      </c>
      <c r="E73" s="523"/>
    </row>
    <row r="74" spans="1:5" ht="12">
      <c r="A74" s="409" t="s">
        <v>1922</v>
      </c>
      <c r="B74" s="517" t="s">
        <v>1923</v>
      </c>
      <c r="C74" s="410">
        <v>172720.13</v>
      </c>
      <c r="D74" s="410">
        <v>0.1415</v>
      </c>
      <c r="E74" s="523"/>
    </row>
    <row r="75" spans="1:5" ht="12">
      <c r="A75" s="409" t="s">
        <v>1924</v>
      </c>
      <c r="B75" s="517" t="s">
        <v>1925</v>
      </c>
      <c r="C75" s="410">
        <v>29864</v>
      </c>
      <c r="D75" s="410">
        <v>0.0245</v>
      </c>
      <c r="E75" s="523"/>
    </row>
    <row r="76" spans="1:5" ht="12">
      <c r="A76" s="409" t="s">
        <v>1926</v>
      </c>
      <c r="B76" s="517" t="s">
        <v>1927</v>
      </c>
      <c r="C76" s="410">
        <v>742766.99</v>
      </c>
      <c r="D76" s="410">
        <v>0.6087</v>
      </c>
      <c r="E76" s="523"/>
    </row>
    <row r="77" spans="1:5" ht="12">
      <c r="A77" s="409" t="s">
        <v>1928</v>
      </c>
      <c r="B77" s="517" t="s">
        <v>1929</v>
      </c>
      <c r="C77" s="410">
        <v>4004.35</v>
      </c>
      <c r="D77" s="410">
        <v>0.0033</v>
      </c>
      <c r="E77" s="523"/>
    </row>
    <row r="78" spans="1:5" ht="12">
      <c r="A78" s="409" t="s">
        <v>1930</v>
      </c>
      <c r="B78" s="517" t="s">
        <v>1931</v>
      </c>
      <c r="C78" s="410">
        <v>924442.5</v>
      </c>
      <c r="D78" s="410">
        <v>0.7576</v>
      </c>
      <c r="E78" s="523"/>
    </row>
    <row r="79" spans="1:5" ht="12">
      <c r="A79" s="409" t="s">
        <v>1932</v>
      </c>
      <c r="B79" s="517" t="s">
        <v>1933</v>
      </c>
      <c r="C79" s="410">
        <v>341013</v>
      </c>
      <c r="D79" s="410">
        <v>0.2795</v>
      </c>
      <c r="E79" s="523"/>
    </row>
    <row r="80" spans="1:5" ht="12">
      <c r="A80" s="409" t="s">
        <v>1934</v>
      </c>
      <c r="B80" s="517" t="s">
        <v>1935</v>
      </c>
      <c r="C80" s="410">
        <v>46695.26</v>
      </c>
      <c r="D80" s="410">
        <v>0.0383</v>
      </c>
      <c r="E80" s="523"/>
    </row>
    <row r="81" spans="1:5" ht="12">
      <c r="A81" s="409" t="s">
        <v>1936</v>
      </c>
      <c r="B81" s="517" t="s">
        <v>1937</v>
      </c>
      <c r="C81" s="410">
        <v>43940.8</v>
      </c>
      <c r="D81" s="410">
        <v>0.036</v>
      </c>
      <c r="E81" s="523"/>
    </row>
    <row r="82" spans="1:5" ht="12">
      <c r="A82" s="409" t="s">
        <v>1938</v>
      </c>
      <c r="B82" s="517" t="s">
        <v>1939</v>
      </c>
      <c r="C82" s="410">
        <v>3688971.74</v>
      </c>
      <c r="D82" s="410">
        <v>3.0232</v>
      </c>
      <c r="E82" s="523"/>
    </row>
    <row r="83" spans="1:5" ht="12">
      <c r="A83" s="409" t="s">
        <v>1940</v>
      </c>
      <c r="B83" s="517" t="s">
        <v>1941</v>
      </c>
      <c r="C83" s="410">
        <v>60420</v>
      </c>
      <c r="D83" s="410">
        <v>0.0495</v>
      </c>
      <c r="E83" s="523"/>
    </row>
    <row r="84" spans="1:5" ht="12">
      <c r="A84" s="409" t="s">
        <v>1942</v>
      </c>
      <c r="B84" s="517" t="s">
        <v>1943</v>
      </c>
      <c r="C84" s="410">
        <v>190129.24</v>
      </c>
      <c r="D84" s="410">
        <v>0.1558</v>
      </c>
      <c r="E84" s="523"/>
    </row>
    <row r="85" spans="1:5" ht="12">
      <c r="A85" s="409" t="s">
        <v>1944</v>
      </c>
      <c r="B85" s="517" t="s">
        <v>1945</v>
      </c>
      <c r="C85" s="410">
        <v>618099</v>
      </c>
      <c r="D85" s="410">
        <v>0.5065</v>
      </c>
      <c r="E85" s="523"/>
    </row>
    <row r="86" spans="1:5" ht="12">
      <c r="A86" s="409" t="s">
        <v>1946</v>
      </c>
      <c r="B86" s="517" t="s">
        <v>1947</v>
      </c>
      <c r="C86" s="410">
        <v>4722313.52</v>
      </c>
      <c r="D86" s="410">
        <v>3.8701</v>
      </c>
      <c r="E86" s="523"/>
    </row>
    <row r="87" spans="1:5" ht="12">
      <c r="A87" s="409" t="s">
        <v>1948</v>
      </c>
      <c r="B87" s="517" t="s">
        <v>1949</v>
      </c>
      <c r="C87" s="410">
        <v>3004078.59</v>
      </c>
      <c r="D87" s="410">
        <v>2.4619</v>
      </c>
      <c r="E87" s="523"/>
    </row>
    <row r="88" spans="1:5" ht="12">
      <c r="A88" s="409" t="s">
        <v>1950</v>
      </c>
      <c r="B88" s="517" t="s">
        <v>1951</v>
      </c>
      <c r="C88" s="410">
        <v>19149080.64</v>
      </c>
      <c r="D88" s="410">
        <v>15.6932</v>
      </c>
      <c r="E88" s="523"/>
    </row>
    <row r="89" spans="1:5" ht="12">
      <c r="A89" s="409" t="s">
        <v>1952</v>
      </c>
      <c r="B89" s="517" t="s">
        <v>1953</v>
      </c>
      <c r="C89" s="410">
        <v>116499.58</v>
      </c>
      <c r="D89" s="410">
        <v>0.0955</v>
      </c>
      <c r="E89" s="523"/>
    </row>
    <row r="90" spans="1:5" ht="12">
      <c r="A90" s="409" t="s">
        <v>1954</v>
      </c>
      <c r="B90" s="517" t="s">
        <v>1955</v>
      </c>
      <c r="C90" s="410">
        <v>361110.01</v>
      </c>
      <c r="D90" s="410">
        <v>0.2959</v>
      </c>
      <c r="E90" s="523"/>
    </row>
    <row r="91" spans="1:5" ht="12">
      <c r="A91" s="409" t="s">
        <v>1956</v>
      </c>
      <c r="B91" s="517" t="s">
        <v>1957</v>
      </c>
      <c r="C91" s="410">
        <v>962300</v>
      </c>
      <c r="D91" s="410">
        <v>0.7886</v>
      </c>
      <c r="E91" s="523"/>
    </row>
    <row r="92" spans="1:5" ht="12">
      <c r="A92" s="409" t="s">
        <v>1958</v>
      </c>
      <c r="B92" s="517" t="s">
        <v>1959</v>
      </c>
      <c r="C92" s="410">
        <v>120440</v>
      </c>
      <c r="D92" s="410">
        <v>0.0987</v>
      </c>
      <c r="E92" s="523"/>
    </row>
    <row r="93" spans="1:5" ht="12">
      <c r="A93" s="409" t="s">
        <v>1960</v>
      </c>
      <c r="B93" s="517" t="s">
        <v>1961</v>
      </c>
      <c r="C93" s="410">
        <v>12335884.99</v>
      </c>
      <c r="D93" s="410">
        <v>10.1096</v>
      </c>
      <c r="E93" s="523"/>
    </row>
    <row r="94" spans="1:5" ht="12">
      <c r="A94" s="409" t="s">
        <v>1962</v>
      </c>
      <c r="B94" s="517" t="s">
        <v>1963</v>
      </c>
      <c r="C94" s="410">
        <v>235280</v>
      </c>
      <c r="D94" s="410">
        <v>0.1928</v>
      </c>
      <c r="E94" s="523"/>
    </row>
    <row r="95" spans="1:5" ht="12">
      <c r="A95" s="409" t="s">
        <v>1964</v>
      </c>
      <c r="B95" s="517" t="s">
        <v>1965</v>
      </c>
      <c r="C95" s="410">
        <v>9633018.31</v>
      </c>
      <c r="D95" s="410">
        <v>7.8945</v>
      </c>
      <c r="E95" s="523"/>
    </row>
    <row r="96" spans="1:5" ht="12">
      <c r="A96" s="277"/>
      <c r="B96" s="251" t="s">
        <v>356</v>
      </c>
      <c r="C96" s="423">
        <f>SUM(C8:C95)</f>
        <v>122021513.71</v>
      </c>
      <c r="D96" s="519">
        <v>0</v>
      </c>
      <c r="E96" s="520"/>
    </row>
    <row r="97" spans="1:5" ht="11.25">
      <c r="A97" s="338"/>
      <c r="B97" s="338"/>
      <c r="C97" s="337"/>
      <c r="D97" s="336"/>
      <c r="E97" s="335"/>
    </row>
    <row r="98" spans="1:4" ht="15">
      <c r="A98" s="255" t="s">
        <v>236</v>
      </c>
      <c r="B98"/>
      <c r="C98" s="7"/>
      <c r="D98" s="7"/>
    </row>
    <row r="99" spans="1:4" ht="15">
      <c r="A99" s="434"/>
      <c r="B99"/>
      <c r="C99" s="7"/>
      <c r="D99" s="7"/>
    </row>
    <row r="100" spans="1:4" ht="12">
      <c r="A100" s="435" t="s">
        <v>743</v>
      </c>
      <c r="B100" s="435"/>
      <c r="C100" s="7"/>
      <c r="D100" s="7"/>
    </row>
    <row r="101" spans="1:4" ht="12">
      <c r="A101" s="435" t="s">
        <v>744</v>
      </c>
      <c r="B101" s="435"/>
      <c r="C101" s="7"/>
      <c r="D101" s="7"/>
    </row>
    <row r="102" spans="1:4" ht="12">
      <c r="A102" s="436"/>
      <c r="B102" s="435"/>
      <c r="C102" s="7"/>
      <c r="D102" s="7"/>
    </row>
    <row r="103" spans="1:4" ht="12">
      <c r="A103" s="435"/>
      <c r="B103" s="435"/>
      <c r="C103" s="7"/>
      <c r="D103" s="7"/>
    </row>
    <row r="104" spans="1:4" ht="12">
      <c r="A104" s="435" t="s">
        <v>745</v>
      </c>
      <c r="B104" s="435"/>
      <c r="C104" s="7"/>
      <c r="D104" s="7"/>
    </row>
    <row r="105" spans="1:4" ht="12">
      <c r="A105" s="435" t="s">
        <v>746</v>
      </c>
      <c r="B105" s="435"/>
      <c r="C105" s="7"/>
      <c r="D105" s="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  <ignoredErrors>
    <ignoredError sqref="A8:A95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605" t="s">
        <v>143</v>
      </c>
      <c r="B2" s="606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A18" sqref="A1:G18"/>
    </sheetView>
  </sheetViews>
  <sheetFormatPr defaultColWidth="11.421875" defaultRowHeight="15"/>
  <cols>
    <col min="1" max="1" width="20.7109375" style="89" customWidth="1"/>
    <col min="2" max="2" width="37.140625" style="89" customWidth="1"/>
    <col min="3" max="4" width="17.7109375" style="7" customWidth="1"/>
    <col min="5" max="5" width="16.140625" style="7" customWidth="1"/>
    <col min="6" max="6" width="15.28125" style="89" customWidth="1"/>
    <col min="7" max="7" width="16.4218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46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6" t="s">
        <v>364</v>
      </c>
      <c r="B5" s="216"/>
      <c r="C5" s="13"/>
      <c r="D5" s="13"/>
      <c r="E5" s="13"/>
      <c r="G5" s="190" t="s">
        <v>363</v>
      </c>
    </row>
    <row r="6" spans="1:5" s="24" customFormat="1" ht="11.25">
      <c r="A6" s="274"/>
      <c r="B6" s="274"/>
      <c r="C6" s="23"/>
      <c r="D6" s="326"/>
      <c r="E6" s="326"/>
    </row>
    <row r="7" spans="1:7" ht="15" customHeight="1">
      <c r="A7" s="227" t="s">
        <v>45</v>
      </c>
      <c r="B7" s="226" t="s">
        <v>46</v>
      </c>
      <c r="C7" s="286" t="s">
        <v>47</v>
      </c>
      <c r="D7" s="286" t="s">
        <v>48</v>
      </c>
      <c r="E7" s="345" t="s">
        <v>362</v>
      </c>
      <c r="F7" s="306" t="s">
        <v>243</v>
      </c>
      <c r="G7" s="306" t="s">
        <v>334</v>
      </c>
    </row>
    <row r="8" spans="1:7" ht="15">
      <c r="A8" s="422" t="s">
        <v>1966</v>
      </c>
      <c r="B8" s="524" t="s">
        <v>1967</v>
      </c>
      <c r="C8" s="509">
        <v>-134500</v>
      </c>
      <c r="D8" s="509">
        <v>-134500</v>
      </c>
      <c r="E8" s="252"/>
      <c r="F8" s="305"/>
      <c r="G8" s="280"/>
    </row>
    <row r="9" spans="1:7" ht="12">
      <c r="A9" s="277"/>
      <c r="B9" s="325" t="s">
        <v>361</v>
      </c>
      <c r="C9" s="425">
        <f>SUM(C8:C8)</f>
        <v>-134500</v>
      </c>
      <c r="D9" s="425">
        <f>SUM(D8:D8)</f>
        <v>-134500</v>
      </c>
      <c r="E9" s="525">
        <f>SUM(E8:E8)</f>
        <v>0</v>
      </c>
      <c r="F9" s="344"/>
      <c r="G9" s="344"/>
    </row>
    <row r="11" spans="1:2" ht="15">
      <c r="A11" s="255" t="s">
        <v>236</v>
      </c>
      <c r="B11"/>
    </row>
    <row r="12" spans="1:2" ht="15">
      <c r="A12" s="434"/>
      <c r="B12"/>
    </row>
    <row r="13" spans="1:2" ht="12">
      <c r="A13" s="435" t="s">
        <v>743</v>
      </c>
      <c r="B13" s="435"/>
    </row>
    <row r="14" spans="1:2" ht="12">
      <c r="A14" s="435" t="s">
        <v>744</v>
      </c>
      <c r="B14" s="435"/>
    </row>
    <row r="15" spans="1:2" ht="12">
      <c r="A15" s="436"/>
      <c r="B15" s="435"/>
    </row>
    <row r="16" spans="1:2" ht="12">
      <c r="A16" s="435"/>
      <c r="B16" s="435"/>
    </row>
    <row r="17" spans="1:2" ht="12">
      <c r="A17" s="435" t="s">
        <v>745</v>
      </c>
      <c r="B17" s="435"/>
    </row>
    <row r="18" spans="1:2" ht="12">
      <c r="A18" s="435" t="s">
        <v>746</v>
      </c>
      <c r="B18" s="435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ignoredErrors>
    <ignoredError sqref="A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605" t="s">
        <v>143</v>
      </c>
      <c r="B2" s="60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22">
      <selection activeCell="A35" sqref="A1:F35"/>
    </sheetView>
  </sheetViews>
  <sheetFormatPr defaultColWidth="11.421875" defaultRowHeight="15"/>
  <cols>
    <col min="1" max="1" width="20.7109375" style="89" customWidth="1"/>
    <col min="2" max="2" width="34.4218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6" t="s">
        <v>367</v>
      </c>
      <c r="B5" s="216"/>
      <c r="C5" s="13"/>
      <c r="D5" s="13"/>
      <c r="E5" s="13"/>
      <c r="F5" s="190" t="s">
        <v>366</v>
      </c>
    </row>
    <row r="6" spans="1:5" s="24" customFormat="1" ht="11.25">
      <c r="A6" s="274"/>
      <c r="B6" s="274"/>
      <c r="C6" s="23"/>
      <c r="D6" s="326"/>
      <c r="E6" s="326"/>
    </row>
    <row r="7" spans="1:6" ht="15" customHeight="1">
      <c r="A7" s="227" t="s">
        <v>45</v>
      </c>
      <c r="B7" s="226" t="s">
        <v>46</v>
      </c>
      <c r="C7" s="286" t="s">
        <v>47</v>
      </c>
      <c r="D7" s="286" t="s">
        <v>48</v>
      </c>
      <c r="E7" s="345" t="s">
        <v>362</v>
      </c>
      <c r="F7" s="345" t="s">
        <v>334</v>
      </c>
    </row>
    <row r="8" spans="1:6" ht="15">
      <c r="A8" s="526" t="s">
        <v>1968</v>
      </c>
      <c r="B8" s="528" t="s">
        <v>1969</v>
      </c>
      <c r="C8" s="527">
        <v>-35162137.31</v>
      </c>
      <c r="D8" s="527">
        <v>-29659574.28</v>
      </c>
      <c r="E8" s="527">
        <v>5502563.03</v>
      </c>
      <c r="F8" s="529"/>
    </row>
    <row r="9" spans="1:6" ht="12">
      <c r="A9" s="409" t="s">
        <v>1970</v>
      </c>
      <c r="B9" s="416" t="s">
        <v>1971</v>
      </c>
      <c r="C9" s="410">
        <v>-15066294.96</v>
      </c>
      <c r="D9" s="410">
        <v>-15066294.96</v>
      </c>
      <c r="E9" s="410">
        <v>0</v>
      </c>
      <c r="F9" s="530"/>
    </row>
    <row r="10" spans="1:6" ht="12">
      <c r="A10" s="409" t="s">
        <v>1972</v>
      </c>
      <c r="B10" s="416" t="s">
        <v>1973</v>
      </c>
      <c r="C10" s="410">
        <v>490756.59</v>
      </c>
      <c r="D10" s="410">
        <v>490756.59</v>
      </c>
      <c r="E10" s="410">
        <v>0</v>
      </c>
      <c r="F10" s="530"/>
    </row>
    <row r="11" spans="1:6" ht="12">
      <c r="A11" s="409" t="s">
        <v>1974</v>
      </c>
      <c r="B11" s="416" t="s">
        <v>1975</v>
      </c>
      <c r="C11" s="410">
        <v>-8507846.87</v>
      </c>
      <c r="D11" s="410">
        <v>-14324579.76</v>
      </c>
      <c r="E11" s="410">
        <v>-5816732.89</v>
      </c>
      <c r="F11" s="530"/>
    </row>
    <row r="12" spans="1:6" ht="12">
      <c r="A12" s="409" t="s">
        <v>1976</v>
      </c>
      <c r="B12" s="416" t="s">
        <v>1977</v>
      </c>
      <c r="C12" s="410">
        <v>-3973202.05</v>
      </c>
      <c r="D12" s="410">
        <v>-3973202.05</v>
      </c>
      <c r="E12" s="410">
        <v>0</v>
      </c>
      <c r="F12" s="530"/>
    </row>
    <row r="13" spans="1:6" ht="12">
      <c r="A13" s="409" t="s">
        <v>1978</v>
      </c>
      <c r="B13" s="416" t="s">
        <v>1979</v>
      </c>
      <c r="C13" s="410">
        <v>-16107912.86</v>
      </c>
      <c r="D13" s="410">
        <v>-16107912.86</v>
      </c>
      <c r="E13" s="410">
        <v>0</v>
      </c>
      <c r="F13" s="530"/>
    </row>
    <row r="14" spans="1:6" ht="12">
      <c r="A14" s="409" t="s">
        <v>1980</v>
      </c>
      <c r="B14" s="416" t="s">
        <v>1997</v>
      </c>
      <c r="C14" s="410">
        <v>-6224994.5</v>
      </c>
      <c r="D14" s="410">
        <v>-14135758.77</v>
      </c>
      <c r="E14" s="410">
        <v>-7910764.27</v>
      </c>
      <c r="F14" s="530"/>
    </row>
    <row r="15" spans="1:6" ht="12">
      <c r="A15" s="409" t="s">
        <v>1981</v>
      </c>
      <c r="B15" s="416" t="s">
        <v>1998</v>
      </c>
      <c r="C15" s="410">
        <v>-2551761.9</v>
      </c>
      <c r="D15" s="410">
        <v>-6538657.5</v>
      </c>
      <c r="E15" s="410">
        <v>-3986895.6</v>
      </c>
      <c r="F15" s="530"/>
    </row>
    <row r="16" spans="1:6" ht="12">
      <c r="A16" s="409" t="s">
        <v>1982</v>
      </c>
      <c r="B16" s="416" t="s">
        <v>1983</v>
      </c>
      <c r="C16" s="410">
        <v>-1127727.41</v>
      </c>
      <c r="D16" s="410">
        <v>-1127727.41</v>
      </c>
      <c r="E16" s="410">
        <v>0</v>
      </c>
      <c r="F16" s="530"/>
    </row>
    <row r="17" spans="1:6" ht="12">
      <c r="A17" s="409" t="s">
        <v>1984</v>
      </c>
      <c r="B17" s="416" t="s">
        <v>1985</v>
      </c>
      <c r="C17" s="410">
        <v>-3683139.7</v>
      </c>
      <c r="D17" s="410">
        <v>-3683139.7</v>
      </c>
      <c r="E17" s="410">
        <v>0</v>
      </c>
      <c r="F17" s="530"/>
    </row>
    <row r="18" spans="1:6" ht="12">
      <c r="A18" s="409" t="s">
        <v>1986</v>
      </c>
      <c r="B18" s="416" t="s">
        <v>1987</v>
      </c>
      <c r="C18" s="410">
        <v>-821187.08</v>
      </c>
      <c r="D18" s="410">
        <v>-821187.08</v>
      </c>
      <c r="E18" s="410">
        <v>0</v>
      </c>
      <c r="F18" s="530"/>
    </row>
    <row r="19" spans="1:6" ht="12">
      <c r="A19" s="409" t="s">
        <v>1988</v>
      </c>
      <c r="B19" s="416" t="s">
        <v>1989</v>
      </c>
      <c r="C19" s="410">
        <v>-6305127.44</v>
      </c>
      <c r="D19" s="410">
        <v>-21277207.96</v>
      </c>
      <c r="E19" s="410">
        <v>-14972080.52</v>
      </c>
      <c r="F19" s="530"/>
    </row>
    <row r="20" spans="1:6" ht="12">
      <c r="A20" s="409" t="s">
        <v>1990</v>
      </c>
      <c r="B20" s="416" t="s">
        <v>1991</v>
      </c>
      <c r="C20" s="410">
        <v>-34609421.65</v>
      </c>
      <c r="D20" s="410">
        <v>-34609421.65</v>
      </c>
      <c r="E20" s="410">
        <v>0</v>
      </c>
      <c r="F20" s="530"/>
    </row>
    <row r="21" spans="1:6" ht="12">
      <c r="A21" s="409" t="s">
        <v>1992</v>
      </c>
      <c r="B21" s="416" t="s">
        <v>1993</v>
      </c>
      <c r="C21" s="410">
        <v>-21668747.99</v>
      </c>
      <c r="D21" s="410">
        <v>-21668747.99</v>
      </c>
      <c r="E21" s="410">
        <v>0</v>
      </c>
      <c r="F21" s="530"/>
    </row>
    <row r="22" spans="1:6" ht="12">
      <c r="A22" s="409" t="s">
        <v>1994</v>
      </c>
      <c r="B22" s="416" t="s">
        <v>1999</v>
      </c>
      <c r="C22" s="410">
        <v>8360352.89</v>
      </c>
      <c r="D22" s="410">
        <v>9347165.99</v>
      </c>
      <c r="E22" s="410">
        <v>986813.1</v>
      </c>
      <c r="F22" s="530"/>
    </row>
    <row r="23" spans="1:6" ht="12">
      <c r="A23" s="409" t="s">
        <v>1995</v>
      </c>
      <c r="B23" s="416" t="s">
        <v>2000</v>
      </c>
      <c r="C23" s="410">
        <v>-11685549.82</v>
      </c>
      <c r="D23" s="410">
        <v>2196397.53</v>
      </c>
      <c r="E23" s="410">
        <v>13881947.35</v>
      </c>
      <c r="F23" s="530"/>
    </row>
    <row r="24" spans="1:6" ht="12">
      <c r="A24" s="409" t="s">
        <v>1996</v>
      </c>
      <c r="B24" s="416" t="s">
        <v>2001</v>
      </c>
      <c r="C24" s="410">
        <v>0</v>
      </c>
      <c r="D24" s="410">
        <v>9479531.07</v>
      </c>
      <c r="E24" s="410">
        <v>9479531.07</v>
      </c>
      <c r="F24" s="530"/>
    </row>
    <row r="25" spans="1:6" ht="12">
      <c r="A25" s="645" t="s">
        <v>2002</v>
      </c>
      <c r="B25" s="645"/>
      <c r="C25" s="410">
        <f>SUM(C9:C24)</f>
        <v>-123481804.75</v>
      </c>
      <c r="D25" s="410">
        <f>SUM(D9:D24)</f>
        <v>-131819986.51000002</v>
      </c>
      <c r="E25" s="410">
        <f>SUM(E9:E24)</f>
        <v>-8338181.759999998</v>
      </c>
      <c r="F25" s="532"/>
    </row>
    <row r="26" spans="1:6" ht="12">
      <c r="A26" s="251"/>
      <c r="B26" s="251" t="s">
        <v>365</v>
      </c>
      <c r="C26" s="531">
        <f>SUM(C8:C24)</f>
        <v>-158643942.06</v>
      </c>
      <c r="D26" s="531">
        <f>SUM(D8:D24)</f>
        <v>-161479560.79</v>
      </c>
      <c r="E26" s="531">
        <f>SUM(E8:E24)</f>
        <v>-2835618.7299999986</v>
      </c>
      <c r="F26" s="533"/>
    </row>
    <row r="28" spans="1:2" ht="15">
      <c r="A28" s="255" t="s">
        <v>236</v>
      </c>
      <c r="B28"/>
    </row>
    <row r="29" spans="1:2" ht="15">
      <c r="A29" s="434"/>
      <c r="B29"/>
    </row>
    <row r="30" spans="1:2" ht="12">
      <c r="A30" s="435" t="s">
        <v>743</v>
      </c>
      <c r="B30" s="435"/>
    </row>
    <row r="31" spans="1:2" ht="12">
      <c r="A31" s="435" t="s">
        <v>744</v>
      </c>
      <c r="B31" s="435"/>
    </row>
    <row r="32" spans="1:2" ht="12">
      <c r="A32" s="436"/>
      <c r="B32" s="435"/>
    </row>
    <row r="33" spans="1:2" ht="12">
      <c r="A33" s="435"/>
      <c r="B33" s="435"/>
    </row>
    <row r="34" spans="1:2" ht="12">
      <c r="A34" s="435" t="s">
        <v>745</v>
      </c>
      <c r="B34" s="435"/>
    </row>
    <row r="35" spans="1:2" ht="12">
      <c r="A35" s="435" t="s">
        <v>746</v>
      </c>
      <c r="B35" s="435"/>
    </row>
  </sheetData>
  <sheetProtection/>
  <protectedRanges>
    <protectedRange sqref="F26" name="Rango1"/>
  </protectedRanges>
  <mergeCells count="1">
    <mergeCell ref="A25:B25"/>
  </mergeCell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  <ignoredErrors>
    <ignoredError sqref="A8 A9: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E36" sqref="E36"/>
    </sheetView>
  </sheetViews>
  <sheetFormatPr defaultColWidth="11.421875" defaultRowHeight="15"/>
  <cols>
    <col min="1" max="1" width="20.7109375" style="89" customWidth="1"/>
    <col min="2" max="2" width="28.57421875" style="89" customWidth="1"/>
    <col min="3" max="4" width="17.7109375" style="7" customWidth="1"/>
    <col min="5" max="5" width="16.421875" style="7" customWidth="1"/>
    <col min="6" max="6" width="16.140625" style="7" customWidth="1"/>
    <col min="7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59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5" customFormat="1" ht="11.25" customHeight="1">
      <c r="A5" s="258" t="s">
        <v>259</v>
      </c>
      <c r="B5" s="258"/>
      <c r="C5" s="257"/>
      <c r="D5" s="257"/>
      <c r="E5" s="257"/>
      <c r="F5" s="7"/>
      <c r="G5" s="7"/>
      <c r="H5" s="256" t="s">
        <v>256</v>
      </c>
    </row>
    <row r="6" spans="1:8" ht="11.25">
      <c r="A6" s="249"/>
      <c r="B6" s="249"/>
      <c r="C6" s="247"/>
      <c r="D6" s="247"/>
      <c r="E6" s="247"/>
      <c r="F6" s="247"/>
      <c r="G6" s="247"/>
      <c r="H6" s="247"/>
    </row>
    <row r="7" spans="1:8" ht="15" customHeight="1">
      <c r="A7" s="227" t="s">
        <v>45</v>
      </c>
      <c r="B7" s="226" t="s">
        <v>46</v>
      </c>
      <c r="C7" s="285" t="s">
        <v>244</v>
      </c>
      <c r="D7" s="414">
        <v>2016</v>
      </c>
      <c r="E7" s="414">
        <v>2015</v>
      </c>
      <c r="F7" s="415" t="s">
        <v>255</v>
      </c>
      <c r="G7" s="254" t="s">
        <v>254</v>
      </c>
      <c r="H7" s="253" t="s">
        <v>253</v>
      </c>
    </row>
    <row r="8" spans="1:8" ht="11.25">
      <c r="A8" s="411" t="s">
        <v>639</v>
      </c>
      <c r="B8" s="222" t="s">
        <v>640</v>
      </c>
      <c r="C8" s="412">
        <v>54517.31</v>
      </c>
      <c r="D8" s="412">
        <v>0</v>
      </c>
      <c r="E8" s="418">
        <v>0</v>
      </c>
      <c r="F8" s="418">
        <v>0</v>
      </c>
      <c r="G8" s="413"/>
      <c r="H8" s="252"/>
    </row>
    <row r="9" spans="1:8" ht="11.25">
      <c r="A9" s="411" t="s">
        <v>641</v>
      </c>
      <c r="B9" s="222" t="s">
        <v>642</v>
      </c>
      <c r="C9" s="412">
        <v>-105.61</v>
      </c>
      <c r="D9" s="412">
        <v>-105.61</v>
      </c>
      <c r="E9" s="412">
        <v>-105.61</v>
      </c>
      <c r="F9" s="412">
        <v>-105.61</v>
      </c>
      <c r="G9" s="419">
        <v>-105.61</v>
      </c>
      <c r="H9" s="419">
        <v>-105.61</v>
      </c>
    </row>
    <row r="10" spans="1:8" ht="11.25">
      <c r="A10" s="251"/>
      <c r="B10" s="251" t="s">
        <v>258</v>
      </c>
      <c r="C10" s="250">
        <f aca="true" t="shared" si="0" ref="C10:H10">SUM(C8:C9)</f>
        <v>54411.7</v>
      </c>
      <c r="D10" s="250">
        <f t="shared" si="0"/>
        <v>-105.61</v>
      </c>
      <c r="E10" s="250">
        <f t="shared" si="0"/>
        <v>-105.61</v>
      </c>
      <c r="F10" s="250">
        <f t="shared" si="0"/>
        <v>-105.61</v>
      </c>
      <c r="G10" s="250">
        <f t="shared" si="0"/>
        <v>-105.61</v>
      </c>
      <c r="H10" s="250">
        <f t="shared" si="0"/>
        <v>-105.61</v>
      </c>
    </row>
    <row r="11" spans="1:8" ht="11.25">
      <c r="A11" s="60"/>
      <c r="B11" s="60"/>
      <c r="C11" s="230"/>
      <c r="D11" s="230"/>
      <c r="E11" s="230"/>
      <c r="F11" s="230"/>
      <c r="G11" s="230"/>
      <c r="H11" s="230"/>
    </row>
    <row r="12" spans="1:8" ht="11.25">
      <c r="A12" s="60"/>
      <c r="B12" s="60"/>
      <c r="C12" s="230"/>
      <c r="D12" s="230"/>
      <c r="E12" s="230"/>
      <c r="F12" s="230"/>
      <c r="G12" s="230"/>
      <c r="H12" s="230"/>
    </row>
    <row r="13" spans="1:8" s="255" customFormat="1" ht="11.25" customHeight="1">
      <c r="A13" s="258" t="s">
        <v>257</v>
      </c>
      <c r="B13" s="258"/>
      <c r="C13" s="257"/>
      <c r="D13" s="257"/>
      <c r="E13" s="257"/>
      <c r="F13" s="7"/>
      <c r="G13" s="7"/>
      <c r="H13" s="256" t="s">
        <v>256</v>
      </c>
    </row>
    <row r="14" spans="1:8" ht="11.25">
      <c r="A14" s="249"/>
      <c r="B14" s="249"/>
      <c r="C14" s="247"/>
      <c r="D14" s="247"/>
      <c r="E14" s="247"/>
      <c r="F14" s="247"/>
      <c r="G14" s="247"/>
      <c r="H14" s="247"/>
    </row>
    <row r="15" spans="1:8" ht="15" customHeight="1">
      <c r="A15" s="227" t="s">
        <v>45</v>
      </c>
      <c r="B15" s="226" t="s">
        <v>46</v>
      </c>
      <c r="C15" s="285" t="s">
        <v>244</v>
      </c>
      <c r="D15" s="414">
        <v>2016</v>
      </c>
      <c r="E15" s="414">
        <v>2015</v>
      </c>
      <c r="F15" s="415" t="s">
        <v>255</v>
      </c>
      <c r="G15" s="415" t="s">
        <v>254</v>
      </c>
      <c r="H15" s="253" t="s">
        <v>253</v>
      </c>
    </row>
    <row r="16" spans="1:8" ht="11.25">
      <c r="A16" s="411" t="s">
        <v>643</v>
      </c>
      <c r="B16" s="408" t="s">
        <v>644</v>
      </c>
      <c r="C16" s="421">
        <v>75740</v>
      </c>
      <c r="D16" s="421">
        <v>75740</v>
      </c>
      <c r="E16" s="421">
        <v>75740</v>
      </c>
      <c r="F16" s="421">
        <v>65880</v>
      </c>
      <c r="G16" s="421">
        <v>0</v>
      </c>
      <c r="H16" s="413"/>
    </row>
    <row r="17" spans="1:8" ht="11.25">
      <c r="A17" s="411" t="s">
        <v>645</v>
      </c>
      <c r="B17" s="408" t="s">
        <v>646</v>
      </c>
      <c r="C17" s="421">
        <v>-164.24</v>
      </c>
      <c r="D17" s="421">
        <v>-164.24</v>
      </c>
      <c r="E17" s="421">
        <v>-164.24</v>
      </c>
      <c r="F17" s="421">
        <v>-164.24</v>
      </c>
      <c r="G17" s="421">
        <v>-164.24</v>
      </c>
      <c r="H17" s="421">
        <v>-164.24</v>
      </c>
    </row>
    <row r="18" spans="1:8" ht="11.25">
      <c r="A18" s="277"/>
      <c r="B18" s="251" t="s">
        <v>252</v>
      </c>
      <c r="C18" s="250">
        <f aca="true" t="shared" si="1" ref="C18:H18">SUM(C16:C17)</f>
        <v>75575.76</v>
      </c>
      <c r="D18" s="250">
        <f t="shared" si="1"/>
        <v>75575.76</v>
      </c>
      <c r="E18" s="250">
        <f t="shared" si="1"/>
        <v>75575.76</v>
      </c>
      <c r="F18" s="250">
        <f t="shared" si="1"/>
        <v>65715.76</v>
      </c>
      <c r="G18" s="250">
        <f t="shared" si="1"/>
        <v>-164.24</v>
      </c>
      <c r="H18" s="250">
        <f t="shared" si="1"/>
        <v>-164.24</v>
      </c>
    </row>
    <row r="20" spans="1:2" ht="15">
      <c r="A20" s="255" t="s">
        <v>236</v>
      </c>
      <c r="B20"/>
    </row>
    <row r="21" spans="1:2" ht="15">
      <c r="A21" s="434"/>
      <c r="B21"/>
    </row>
    <row r="22" spans="1:2" ht="12">
      <c r="A22" s="435" t="s">
        <v>743</v>
      </c>
      <c r="B22" s="435"/>
    </row>
    <row r="23" spans="1:2" ht="12">
      <c r="A23" s="435" t="s">
        <v>744</v>
      </c>
      <c r="B23" s="435"/>
    </row>
    <row r="24" spans="1:2" ht="12">
      <c r="A24" s="436"/>
      <c r="B24" s="435"/>
    </row>
    <row r="25" spans="1:2" ht="12">
      <c r="A25" s="435"/>
      <c r="B25" s="435"/>
    </row>
    <row r="26" spans="1:2" ht="12">
      <c r="A26" s="435" t="s">
        <v>745</v>
      </c>
      <c r="B26" s="435"/>
    </row>
    <row r="27" spans="1:2" ht="12">
      <c r="A27" s="435" t="s">
        <v>746</v>
      </c>
      <c r="B27" s="435"/>
    </row>
    <row r="28" spans="1:2" ht="12">
      <c r="A28" s="435"/>
      <c r="B28" s="435"/>
    </row>
    <row r="29" spans="1:2" ht="12">
      <c r="A29" s="604"/>
      <c r="B29" s="604"/>
    </row>
  </sheetData>
  <sheetProtection/>
  <mergeCells count="1">
    <mergeCell ref="A29:B29"/>
  </mergeCells>
  <dataValidations count="8">
    <dataValidation allowBlank="1" showInputMessage="1" showErrorMessage="1" prompt="Saldo final al 31 de diciembre de 2016." sqref="D7 D15"/>
    <dataValidation allowBlank="1" showInputMessage="1" showErrorMessage="1" prompt="Saldo final de la Información Financiera Trimestral que se presenta (trimestral: 1er, 2do, 3ro. o 4to.)." sqref="C15 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al 31 de diciembre de 2015." sqref="E7 E15"/>
    <dataValidation allowBlank="1" showInputMessage="1" showErrorMessage="1" prompt="Saldo final al 31 de diciembre de 2014." sqref="F15 F7"/>
    <dataValidation allowBlank="1" showInputMessage="1" showErrorMessage="1" prompt="Saldo final al 31 de diciembre de 2013." sqref="G7 G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al 31 de diciembre de 2012." sqref="H7 H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ignoredErrors>
    <ignoredError sqref="A8:A9 A16:A17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605" t="s">
        <v>143</v>
      </c>
      <c r="B2" s="606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09">
      <selection activeCell="A1" sqref="A1:E129"/>
    </sheetView>
  </sheetViews>
  <sheetFormatPr defaultColWidth="11.421875" defaultRowHeight="15"/>
  <cols>
    <col min="1" max="1" width="20.7109375" style="60" customWidth="1"/>
    <col min="2" max="2" width="34.00390625" style="60" customWidth="1"/>
    <col min="3" max="5" width="17.7109375" style="36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59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299" t="s">
        <v>370</v>
      </c>
      <c r="C5" s="22"/>
      <c r="D5" s="22"/>
      <c r="E5" s="350" t="s">
        <v>369</v>
      </c>
    </row>
    <row r="6" spans="1:5" s="24" customFormat="1" ht="11.25">
      <c r="A6" s="223"/>
      <c r="B6" s="223"/>
      <c r="C6" s="349"/>
      <c r="D6" s="348"/>
      <c r="E6" s="348"/>
    </row>
    <row r="7" spans="1:5" ht="15" customHeight="1">
      <c r="A7" s="227" t="s">
        <v>45</v>
      </c>
      <c r="B7" s="226" t="s">
        <v>46</v>
      </c>
      <c r="C7" s="426" t="s">
        <v>47</v>
      </c>
      <c r="D7" s="426" t="s">
        <v>48</v>
      </c>
      <c r="E7" s="426" t="s">
        <v>49</v>
      </c>
    </row>
    <row r="8" spans="1:5" ht="12">
      <c r="A8" s="409" t="s">
        <v>2003</v>
      </c>
      <c r="B8" s="534" t="s">
        <v>2004</v>
      </c>
      <c r="C8" s="410">
        <v>2688402.5</v>
      </c>
      <c r="D8" s="410">
        <v>725733.49</v>
      </c>
      <c r="E8" s="410">
        <v>-1962669.01</v>
      </c>
    </row>
    <row r="9" spans="1:5" ht="12">
      <c r="A9" s="409" t="s">
        <v>2005</v>
      </c>
      <c r="B9" s="534" t="s">
        <v>921</v>
      </c>
      <c r="C9" s="410">
        <v>249333.21</v>
      </c>
      <c r="D9" s="410">
        <v>0</v>
      </c>
      <c r="E9" s="410">
        <v>-249333.21</v>
      </c>
    </row>
    <row r="10" spans="1:5" ht="12">
      <c r="A10" s="409" t="s">
        <v>2006</v>
      </c>
      <c r="B10" s="534" t="s">
        <v>2007</v>
      </c>
      <c r="C10" s="410">
        <v>17253.1</v>
      </c>
      <c r="D10" s="410">
        <v>17275.83</v>
      </c>
      <c r="E10" s="410">
        <v>22.73</v>
      </c>
    </row>
    <row r="11" spans="1:5" ht="12">
      <c r="A11" s="409" t="s">
        <v>2008</v>
      </c>
      <c r="B11" s="534" t="s">
        <v>920</v>
      </c>
      <c r="C11" s="410">
        <v>133869.05</v>
      </c>
      <c r="D11" s="410">
        <v>0</v>
      </c>
      <c r="E11" s="410">
        <v>-133869.05</v>
      </c>
    </row>
    <row r="12" spans="1:5" ht="12">
      <c r="A12" s="409" t="s">
        <v>2009</v>
      </c>
      <c r="B12" s="534" t="s">
        <v>2010</v>
      </c>
      <c r="C12" s="410">
        <v>1275271.58</v>
      </c>
      <c r="D12" s="410">
        <v>0</v>
      </c>
      <c r="E12" s="410">
        <v>-1275271.58</v>
      </c>
    </row>
    <row r="13" spans="1:5" ht="12">
      <c r="A13" s="409" t="s">
        <v>2011</v>
      </c>
      <c r="B13" s="534" t="s">
        <v>2012</v>
      </c>
      <c r="C13" s="410">
        <v>419537.76</v>
      </c>
      <c r="D13" s="410">
        <v>0</v>
      </c>
      <c r="E13" s="410">
        <v>-419537.76</v>
      </c>
    </row>
    <row r="14" spans="1:5" ht="12">
      <c r="A14" s="409" t="s">
        <v>2013</v>
      </c>
      <c r="B14" s="534" t="s">
        <v>2014</v>
      </c>
      <c r="C14" s="410">
        <v>1312838.67</v>
      </c>
      <c r="D14" s="410">
        <v>0</v>
      </c>
      <c r="E14" s="410">
        <v>-1312838.67</v>
      </c>
    </row>
    <row r="15" spans="1:5" ht="12">
      <c r="A15" s="409" t="s">
        <v>2015</v>
      </c>
      <c r="B15" s="534" t="s">
        <v>2016</v>
      </c>
      <c r="C15" s="410">
        <v>783101.37</v>
      </c>
      <c r="D15" s="410">
        <v>0</v>
      </c>
      <c r="E15" s="410">
        <v>-783101.37</v>
      </c>
    </row>
    <row r="16" spans="1:5" ht="12">
      <c r="A16" s="409" t="s">
        <v>2017</v>
      </c>
      <c r="B16" s="534" t="s">
        <v>2018</v>
      </c>
      <c r="C16" s="410">
        <v>254939.19</v>
      </c>
      <c r="D16" s="410">
        <v>0</v>
      </c>
      <c r="E16" s="410">
        <v>-254939.19</v>
      </c>
    </row>
    <row r="17" spans="1:5" ht="12">
      <c r="A17" s="409" t="s">
        <v>2019</v>
      </c>
      <c r="B17" s="534" t="s">
        <v>2020</v>
      </c>
      <c r="C17" s="410">
        <v>45013.46</v>
      </c>
      <c r="D17" s="410">
        <v>0</v>
      </c>
      <c r="E17" s="410">
        <v>-45013.46</v>
      </c>
    </row>
    <row r="18" spans="1:5" ht="12">
      <c r="A18" s="409" t="s">
        <v>2021</v>
      </c>
      <c r="B18" s="534" t="s">
        <v>2022</v>
      </c>
      <c r="C18" s="410">
        <v>4000436.37</v>
      </c>
      <c r="D18" s="410">
        <v>758864.72</v>
      </c>
      <c r="E18" s="410">
        <v>-3241571.65</v>
      </c>
    </row>
    <row r="19" spans="1:5" ht="12">
      <c r="A19" s="409" t="s">
        <v>2023</v>
      </c>
      <c r="B19" s="534" t="s">
        <v>2024</v>
      </c>
      <c r="C19" s="410">
        <v>6660542.03</v>
      </c>
      <c r="D19" s="410">
        <v>0</v>
      </c>
      <c r="E19" s="410">
        <v>-6660542.03</v>
      </c>
    </row>
    <row r="20" spans="1:5" ht="12">
      <c r="A20" s="409" t="s">
        <v>2025</v>
      </c>
      <c r="B20" s="534" t="s">
        <v>2026</v>
      </c>
      <c r="C20" s="410">
        <v>1571923.18</v>
      </c>
      <c r="D20" s="410">
        <v>0</v>
      </c>
      <c r="E20" s="410">
        <v>-1571923.18</v>
      </c>
    </row>
    <row r="21" spans="1:5" ht="12">
      <c r="A21" s="409" t="s">
        <v>2027</v>
      </c>
      <c r="B21" s="534" t="s">
        <v>2028</v>
      </c>
      <c r="C21" s="410">
        <v>0</v>
      </c>
      <c r="D21" s="410">
        <v>7858819.07</v>
      </c>
      <c r="E21" s="410">
        <v>7858819.07</v>
      </c>
    </row>
    <row r="22" spans="1:5" ht="12">
      <c r="A22" s="409" t="s">
        <v>2029</v>
      </c>
      <c r="B22" s="534" t="s">
        <v>2030</v>
      </c>
      <c r="C22" s="410">
        <v>0</v>
      </c>
      <c r="D22" s="410">
        <v>1598503.84</v>
      </c>
      <c r="E22" s="410">
        <v>1598503.84</v>
      </c>
    </row>
    <row r="23" spans="1:5" ht="12">
      <c r="A23" s="409" t="s">
        <v>2031</v>
      </c>
      <c r="B23" s="534" t="s">
        <v>2032</v>
      </c>
      <c r="C23" s="410">
        <v>0</v>
      </c>
      <c r="D23" s="410">
        <v>40204.69</v>
      </c>
      <c r="E23" s="410">
        <v>40204.69</v>
      </c>
    </row>
    <row r="24" spans="1:5" ht="12">
      <c r="A24" s="409" t="s">
        <v>2033</v>
      </c>
      <c r="B24" s="534" t="s">
        <v>2034</v>
      </c>
      <c r="C24" s="410">
        <v>0</v>
      </c>
      <c r="D24" s="410">
        <v>87253.92</v>
      </c>
      <c r="E24" s="410">
        <v>87253.92</v>
      </c>
    </row>
    <row r="25" spans="1:5" ht="12">
      <c r="A25" s="409" t="s">
        <v>2035</v>
      </c>
      <c r="B25" s="534" t="s">
        <v>2036</v>
      </c>
      <c r="C25" s="410">
        <v>0</v>
      </c>
      <c r="D25" s="410">
        <v>5674.51</v>
      </c>
      <c r="E25" s="410">
        <v>5674.51</v>
      </c>
    </row>
    <row r="26" spans="1:5" ht="12">
      <c r="A26" s="409" t="s">
        <v>2037</v>
      </c>
      <c r="B26" s="534" t="s">
        <v>2038</v>
      </c>
      <c r="C26" s="410">
        <v>0</v>
      </c>
      <c r="D26" s="410">
        <v>11504.7</v>
      </c>
      <c r="E26" s="410">
        <v>11504.7</v>
      </c>
    </row>
    <row r="27" spans="1:5" ht="12">
      <c r="A27" s="409" t="s">
        <v>2039</v>
      </c>
      <c r="B27" s="534" t="s">
        <v>2040</v>
      </c>
      <c r="C27" s="410">
        <v>0</v>
      </c>
      <c r="D27" s="410">
        <v>422564.05</v>
      </c>
      <c r="E27" s="410">
        <v>422564.05</v>
      </c>
    </row>
    <row r="28" spans="1:5" ht="12">
      <c r="A28" s="409" t="s">
        <v>2041</v>
      </c>
      <c r="B28" s="534" t="s">
        <v>2042</v>
      </c>
      <c r="C28" s="410">
        <v>0</v>
      </c>
      <c r="D28" s="410">
        <v>26366.64</v>
      </c>
      <c r="E28" s="410">
        <v>26366.64</v>
      </c>
    </row>
    <row r="29" spans="1:5" ht="12">
      <c r="A29" s="409" t="s">
        <v>2043</v>
      </c>
      <c r="B29" s="534" t="s">
        <v>2044</v>
      </c>
      <c r="C29" s="410">
        <v>0</v>
      </c>
      <c r="D29" s="410">
        <v>785092.65</v>
      </c>
      <c r="E29" s="410">
        <v>785092.65</v>
      </c>
    </row>
    <row r="30" spans="1:5" ht="12">
      <c r="A30" s="409" t="s">
        <v>2045</v>
      </c>
      <c r="B30" s="534" t="s">
        <v>2046</v>
      </c>
      <c r="C30" s="410">
        <v>0</v>
      </c>
      <c r="D30" s="410">
        <v>165809.91</v>
      </c>
      <c r="E30" s="410">
        <v>165809.91</v>
      </c>
    </row>
    <row r="31" spans="1:5" ht="12">
      <c r="A31" s="409" t="s">
        <v>2047</v>
      </c>
      <c r="B31" s="534" t="s">
        <v>2048</v>
      </c>
      <c r="C31" s="410">
        <v>0</v>
      </c>
      <c r="D31" s="410">
        <v>45063.33</v>
      </c>
      <c r="E31" s="410">
        <v>45063.33</v>
      </c>
    </row>
    <row r="32" spans="1:5" ht="12">
      <c r="A32" s="409" t="s">
        <v>2049</v>
      </c>
      <c r="B32" s="534" t="s">
        <v>2050</v>
      </c>
      <c r="C32" s="410">
        <v>0</v>
      </c>
      <c r="D32" s="410">
        <v>100992.68</v>
      </c>
      <c r="E32" s="410">
        <v>100992.68</v>
      </c>
    </row>
    <row r="33" spans="1:5" ht="12">
      <c r="A33" s="409" t="s">
        <v>2051</v>
      </c>
      <c r="B33" s="534" t="s">
        <v>2052</v>
      </c>
      <c r="C33" s="410">
        <v>0</v>
      </c>
      <c r="D33" s="410">
        <v>10000.07</v>
      </c>
      <c r="E33" s="410">
        <v>10000.07</v>
      </c>
    </row>
    <row r="34" spans="1:5" ht="12">
      <c r="A34" s="409" t="s">
        <v>2053</v>
      </c>
      <c r="B34" s="534" t="s">
        <v>2054</v>
      </c>
      <c r="C34" s="410">
        <v>0</v>
      </c>
      <c r="D34" s="410">
        <v>46257.72</v>
      </c>
      <c r="E34" s="410">
        <v>46257.72</v>
      </c>
    </row>
    <row r="35" spans="1:5" ht="12">
      <c r="A35" s="646" t="s">
        <v>2055</v>
      </c>
      <c r="B35" s="647"/>
      <c r="C35" s="535">
        <f>SUM(C8:C34)</f>
        <v>19412461.47</v>
      </c>
      <c r="D35" s="535">
        <f>SUM(D8:D34)</f>
        <v>12705981.82</v>
      </c>
      <c r="E35" s="535">
        <f>SUM(E8:E34)</f>
        <v>-6706479.65</v>
      </c>
    </row>
    <row r="36" spans="1:5" ht="24">
      <c r="A36" s="409" t="s">
        <v>511</v>
      </c>
      <c r="B36" s="428" t="s">
        <v>512</v>
      </c>
      <c r="C36" s="410">
        <v>25460.33</v>
      </c>
      <c r="D36" s="410">
        <v>15160.43</v>
      </c>
      <c r="E36" s="410">
        <v>-10299.9</v>
      </c>
    </row>
    <row r="37" spans="1:5" ht="12">
      <c r="A37" s="409" t="s">
        <v>513</v>
      </c>
      <c r="B37" s="428" t="s">
        <v>514</v>
      </c>
      <c r="C37" s="410">
        <v>11140.53</v>
      </c>
      <c r="D37" s="410">
        <v>26466.51</v>
      </c>
      <c r="E37" s="410">
        <v>15325.98</v>
      </c>
    </row>
    <row r="38" spans="1:5" ht="12">
      <c r="A38" s="409" t="s">
        <v>515</v>
      </c>
      <c r="B38" s="428" t="s">
        <v>516</v>
      </c>
      <c r="C38" s="410">
        <v>96073.98</v>
      </c>
      <c r="D38" s="410">
        <v>6212.18</v>
      </c>
      <c r="E38" s="410">
        <v>-89861.8</v>
      </c>
    </row>
    <row r="39" spans="1:5" ht="12">
      <c r="A39" s="409" t="s">
        <v>2056</v>
      </c>
      <c r="B39" s="428" t="s">
        <v>2057</v>
      </c>
      <c r="C39" s="410">
        <v>37556.87</v>
      </c>
      <c r="D39" s="410">
        <v>0</v>
      </c>
      <c r="E39" s="410">
        <v>-37556.87</v>
      </c>
    </row>
    <row r="40" spans="1:5" ht="12">
      <c r="A40" s="409" t="s">
        <v>2058</v>
      </c>
      <c r="B40" s="428" t="s">
        <v>2059</v>
      </c>
      <c r="C40" s="410">
        <v>13510.9</v>
      </c>
      <c r="D40" s="410">
        <v>0</v>
      </c>
      <c r="E40" s="410">
        <v>-13510.9</v>
      </c>
    </row>
    <row r="41" spans="1:5" ht="12">
      <c r="A41" s="409" t="s">
        <v>517</v>
      </c>
      <c r="B41" s="428" t="s">
        <v>518</v>
      </c>
      <c r="C41" s="410">
        <v>6978.23</v>
      </c>
      <c r="D41" s="410">
        <v>6978.23</v>
      </c>
      <c r="E41" s="410">
        <v>0</v>
      </c>
    </row>
    <row r="42" spans="1:5" ht="12">
      <c r="A42" s="409" t="s">
        <v>519</v>
      </c>
      <c r="B42" s="428" t="s">
        <v>520</v>
      </c>
      <c r="C42" s="410">
        <v>65455.91</v>
      </c>
      <c r="D42" s="410">
        <v>65602.06</v>
      </c>
      <c r="E42" s="410">
        <v>146.15</v>
      </c>
    </row>
    <row r="43" spans="1:5" ht="12">
      <c r="A43" s="409" t="s">
        <v>521</v>
      </c>
      <c r="B43" s="428" t="s">
        <v>522</v>
      </c>
      <c r="C43" s="410">
        <v>50975.3</v>
      </c>
      <c r="D43" s="410">
        <v>51089.11</v>
      </c>
      <c r="E43" s="410">
        <v>113.81</v>
      </c>
    </row>
    <row r="44" spans="1:5" ht="12">
      <c r="A44" s="409" t="s">
        <v>523</v>
      </c>
      <c r="B44" s="428" t="s">
        <v>524</v>
      </c>
      <c r="C44" s="410">
        <v>368.71</v>
      </c>
      <c r="D44" s="410">
        <v>368.71</v>
      </c>
      <c r="E44" s="410">
        <v>0</v>
      </c>
    </row>
    <row r="45" spans="1:5" ht="12">
      <c r="A45" s="409" t="s">
        <v>525</v>
      </c>
      <c r="B45" s="428" t="s">
        <v>526</v>
      </c>
      <c r="C45" s="410">
        <v>10402.34</v>
      </c>
      <c r="D45" s="410">
        <v>-1.8</v>
      </c>
      <c r="E45" s="410">
        <v>-10404.14</v>
      </c>
    </row>
    <row r="46" spans="1:5" ht="12">
      <c r="A46" s="409" t="s">
        <v>2060</v>
      </c>
      <c r="B46" s="428" t="s">
        <v>2061</v>
      </c>
      <c r="C46" s="410">
        <v>167858.93</v>
      </c>
      <c r="D46" s="410">
        <v>0</v>
      </c>
      <c r="E46" s="410">
        <v>-167858.93</v>
      </c>
    </row>
    <row r="47" spans="1:5" ht="12">
      <c r="A47" s="409" t="s">
        <v>2062</v>
      </c>
      <c r="B47" s="428" t="s">
        <v>2063</v>
      </c>
      <c r="C47" s="410">
        <v>17510.05</v>
      </c>
      <c r="D47" s="410">
        <v>0</v>
      </c>
      <c r="E47" s="410">
        <v>-17510.05</v>
      </c>
    </row>
    <row r="48" spans="1:5" ht="12">
      <c r="A48" s="409" t="s">
        <v>2064</v>
      </c>
      <c r="B48" s="428" t="s">
        <v>2065</v>
      </c>
      <c r="C48" s="410">
        <v>22363.66</v>
      </c>
      <c r="D48" s="410">
        <v>0</v>
      </c>
      <c r="E48" s="410">
        <v>-22363.66</v>
      </c>
    </row>
    <row r="49" spans="1:5" ht="12">
      <c r="A49" s="409" t="s">
        <v>527</v>
      </c>
      <c r="B49" s="428" t="s">
        <v>528</v>
      </c>
      <c r="C49" s="410">
        <v>416.14</v>
      </c>
      <c r="D49" s="410">
        <v>429.9</v>
      </c>
      <c r="E49" s="410">
        <v>13.76</v>
      </c>
    </row>
    <row r="50" spans="1:5" ht="12">
      <c r="A50" s="409" t="s">
        <v>529</v>
      </c>
      <c r="B50" s="428" t="s">
        <v>530</v>
      </c>
      <c r="C50" s="410">
        <v>918.28</v>
      </c>
      <c r="D50" s="410">
        <v>918.28</v>
      </c>
      <c r="E50" s="410">
        <v>0</v>
      </c>
    </row>
    <row r="51" spans="1:5" ht="12">
      <c r="A51" s="409" t="s">
        <v>531</v>
      </c>
      <c r="B51" s="428" t="s">
        <v>532</v>
      </c>
      <c r="C51" s="410">
        <v>31345.03</v>
      </c>
      <c r="D51" s="410">
        <v>31399.54</v>
      </c>
      <c r="E51" s="410">
        <v>54.51</v>
      </c>
    </row>
    <row r="52" spans="1:5" ht="12">
      <c r="A52" s="409" t="s">
        <v>533</v>
      </c>
      <c r="B52" s="428" t="s">
        <v>534</v>
      </c>
      <c r="C52" s="410">
        <v>9889.51</v>
      </c>
      <c r="D52" s="410">
        <v>9889.51</v>
      </c>
      <c r="E52" s="410">
        <v>0</v>
      </c>
    </row>
    <row r="53" spans="1:5" ht="12">
      <c r="A53" s="409" t="s">
        <v>535</v>
      </c>
      <c r="B53" s="428" t="s">
        <v>536</v>
      </c>
      <c r="C53" s="410">
        <v>9800.3</v>
      </c>
      <c r="D53" s="410">
        <v>9800.3</v>
      </c>
      <c r="E53" s="410">
        <v>0</v>
      </c>
    </row>
    <row r="54" spans="1:5" ht="12">
      <c r="A54" s="409" t="s">
        <v>537</v>
      </c>
      <c r="B54" s="428" t="s">
        <v>538</v>
      </c>
      <c r="C54" s="410">
        <v>23429.96</v>
      </c>
      <c r="D54" s="410">
        <v>23474.04</v>
      </c>
      <c r="E54" s="410">
        <v>44.08</v>
      </c>
    </row>
    <row r="55" spans="1:5" ht="12">
      <c r="A55" s="409" t="s">
        <v>539</v>
      </c>
      <c r="B55" s="428" t="s">
        <v>540</v>
      </c>
      <c r="C55" s="410">
        <v>9280.36</v>
      </c>
      <c r="D55" s="410">
        <v>9305.79</v>
      </c>
      <c r="E55" s="410">
        <v>25.43</v>
      </c>
    </row>
    <row r="56" spans="1:5" ht="12">
      <c r="A56" s="409" t="s">
        <v>2066</v>
      </c>
      <c r="B56" s="428" t="s">
        <v>2067</v>
      </c>
      <c r="C56" s="410">
        <v>13564.66</v>
      </c>
      <c r="D56" s="410">
        <v>0</v>
      </c>
      <c r="E56" s="410">
        <v>-13564.66</v>
      </c>
    </row>
    <row r="57" spans="1:5" ht="12">
      <c r="A57" s="409" t="s">
        <v>2068</v>
      </c>
      <c r="B57" s="428" t="s">
        <v>2069</v>
      </c>
      <c r="C57" s="410">
        <v>19708.9</v>
      </c>
      <c r="D57" s="410">
        <v>0</v>
      </c>
      <c r="E57" s="410">
        <v>-19708.9</v>
      </c>
    </row>
    <row r="58" spans="1:5" ht="12">
      <c r="A58" s="409" t="s">
        <v>2070</v>
      </c>
      <c r="B58" s="428" t="s">
        <v>2071</v>
      </c>
      <c r="C58" s="410">
        <v>11629.69</v>
      </c>
      <c r="D58" s="410">
        <v>0</v>
      </c>
      <c r="E58" s="410">
        <v>-11629.69</v>
      </c>
    </row>
    <row r="59" spans="1:5" ht="12">
      <c r="A59" s="409" t="s">
        <v>2072</v>
      </c>
      <c r="B59" s="428" t="s">
        <v>2073</v>
      </c>
      <c r="C59" s="410">
        <v>54879.84</v>
      </c>
      <c r="D59" s="410">
        <v>0</v>
      </c>
      <c r="E59" s="410">
        <v>-54879.84</v>
      </c>
    </row>
    <row r="60" spans="1:5" ht="12">
      <c r="A60" s="409" t="s">
        <v>2074</v>
      </c>
      <c r="B60" s="428" t="s">
        <v>2075</v>
      </c>
      <c r="C60" s="410">
        <v>38080.45</v>
      </c>
      <c r="D60" s="410">
        <v>0</v>
      </c>
      <c r="E60" s="410">
        <v>-38080.45</v>
      </c>
    </row>
    <row r="61" spans="1:5" ht="12">
      <c r="A61" s="409" t="s">
        <v>541</v>
      </c>
      <c r="B61" s="428" t="s">
        <v>542</v>
      </c>
      <c r="C61" s="410">
        <v>432518.39</v>
      </c>
      <c r="D61" s="410">
        <v>6799.59</v>
      </c>
      <c r="E61" s="410">
        <v>-425718.8</v>
      </c>
    </row>
    <row r="62" spans="1:5" ht="12">
      <c r="A62" s="409" t="s">
        <v>543</v>
      </c>
      <c r="B62" s="428" t="s">
        <v>544</v>
      </c>
      <c r="C62" s="410">
        <v>132077.28</v>
      </c>
      <c r="D62" s="410">
        <v>124826.1</v>
      </c>
      <c r="E62" s="410">
        <v>-7251.18</v>
      </c>
    </row>
    <row r="63" spans="1:5" ht="12">
      <c r="A63" s="409" t="s">
        <v>545</v>
      </c>
      <c r="B63" s="428" t="s">
        <v>546</v>
      </c>
      <c r="C63" s="410">
        <v>45831.88</v>
      </c>
      <c r="D63" s="410">
        <v>13682.4</v>
      </c>
      <c r="E63" s="410">
        <v>-32149.48</v>
      </c>
    </row>
    <row r="64" spans="1:5" ht="12">
      <c r="A64" s="409" t="s">
        <v>2076</v>
      </c>
      <c r="B64" s="428" t="s">
        <v>2077</v>
      </c>
      <c r="C64" s="410">
        <v>5.3</v>
      </c>
      <c r="D64" s="410">
        <v>0</v>
      </c>
      <c r="E64" s="410">
        <v>-5.3</v>
      </c>
    </row>
    <row r="65" spans="1:5" ht="12">
      <c r="A65" s="409" t="s">
        <v>547</v>
      </c>
      <c r="B65" s="428" t="s">
        <v>548</v>
      </c>
      <c r="C65" s="410">
        <v>4984533.45</v>
      </c>
      <c r="D65" s="410">
        <v>6088.52</v>
      </c>
      <c r="E65" s="410">
        <v>-4978444.93</v>
      </c>
    </row>
    <row r="66" spans="1:5" ht="12">
      <c r="A66" s="409" t="s">
        <v>549</v>
      </c>
      <c r="B66" s="428" t="s">
        <v>550</v>
      </c>
      <c r="C66" s="410">
        <v>0</v>
      </c>
      <c r="D66" s="410">
        <v>41853.71</v>
      </c>
      <c r="E66" s="410">
        <v>41853.71</v>
      </c>
    </row>
    <row r="67" spans="1:5" ht="12">
      <c r="A67" s="409" t="s">
        <v>2078</v>
      </c>
      <c r="B67" s="428" t="s">
        <v>2079</v>
      </c>
      <c r="C67" s="410">
        <v>4490.2</v>
      </c>
      <c r="D67" s="410">
        <v>0</v>
      </c>
      <c r="E67" s="410">
        <v>-4490.2</v>
      </c>
    </row>
    <row r="68" spans="1:5" ht="12">
      <c r="A68" s="409" t="s">
        <v>2080</v>
      </c>
      <c r="B68" s="428" t="s">
        <v>2081</v>
      </c>
      <c r="C68" s="410">
        <v>28925.54</v>
      </c>
      <c r="D68" s="410">
        <v>0</v>
      </c>
      <c r="E68" s="410">
        <v>-28925.54</v>
      </c>
    </row>
    <row r="69" spans="1:5" ht="12">
      <c r="A69" s="409" t="s">
        <v>2082</v>
      </c>
      <c r="B69" s="428" t="s">
        <v>2083</v>
      </c>
      <c r="C69" s="410">
        <v>269131.72</v>
      </c>
      <c r="D69" s="410">
        <v>0</v>
      </c>
      <c r="E69" s="410">
        <v>-269131.72</v>
      </c>
    </row>
    <row r="70" spans="1:5" ht="12">
      <c r="A70" s="409" t="s">
        <v>551</v>
      </c>
      <c r="B70" s="428" t="s">
        <v>552</v>
      </c>
      <c r="C70" s="410">
        <v>2641426.78</v>
      </c>
      <c r="D70" s="410">
        <v>122539.01</v>
      </c>
      <c r="E70" s="410">
        <v>-2518887.77</v>
      </c>
    </row>
    <row r="71" spans="1:5" ht="12">
      <c r="A71" s="409" t="s">
        <v>2084</v>
      </c>
      <c r="B71" s="428" t="s">
        <v>2085</v>
      </c>
      <c r="C71" s="410">
        <v>555954.38</v>
      </c>
      <c r="D71" s="410">
        <v>0</v>
      </c>
      <c r="E71" s="410">
        <v>-555954.38</v>
      </c>
    </row>
    <row r="72" spans="1:5" ht="12">
      <c r="A72" s="409" t="s">
        <v>553</v>
      </c>
      <c r="B72" s="428" t="s">
        <v>554</v>
      </c>
      <c r="C72" s="410">
        <v>501832.57</v>
      </c>
      <c r="D72" s="410">
        <v>10421.39</v>
      </c>
      <c r="E72" s="410">
        <v>-491411.18</v>
      </c>
    </row>
    <row r="73" spans="1:5" ht="12">
      <c r="A73" s="409" t="s">
        <v>2086</v>
      </c>
      <c r="B73" s="428" t="s">
        <v>2087</v>
      </c>
      <c r="C73" s="410">
        <v>3639.67</v>
      </c>
      <c r="D73" s="410">
        <v>0</v>
      </c>
      <c r="E73" s="410">
        <v>-3639.67</v>
      </c>
    </row>
    <row r="74" spans="1:5" ht="12">
      <c r="A74" s="409" t="s">
        <v>555</v>
      </c>
      <c r="B74" s="428" t="s">
        <v>556</v>
      </c>
      <c r="C74" s="410">
        <v>174432.99</v>
      </c>
      <c r="D74" s="410">
        <v>2565</v>
      </c>
      <c r="E74" s="410">
        <v>-171867.99</v>
      </c>
    </row>
    <row r="75" spans="1:5" ht="12">
      <c r="A75" s="409" t="s">
        <v>2088</v>
      </c>
      <c r="B75" s="428" t="s">
        <v>2089</v>
      </c>
      <c r="C75" s="410">
        <v>9030.11</v>
      </c>
      <c r="D75" s="410">
        <v>0</v>
      </c>
      <c r="E75" s="410">
        <v>-9030.11</v>
      </c>
    </row>
    <row r="76" spans="1:5" ht="12">
      <c r="A76" s="409" t="s">
        <v>557</v>
      </c>
      <c r="B76" s="428" t="s">
        <v>558</v>
      </c>
      <c r="C76" s="410">
        <v>0</v>
      </c>
      <c r="D76" s="410">
        <v>30167.22</v>
      </c>
      <c r="E76" s="410">
        <v>30167.22</v>
      </c>
    </row>
    <row r="77" spans="1:5" ht="12">
      <c r="A77" s="409" t="s">
        <v>559</v>
      </c>
      <c r="B77" s="428" t="s">
        <v>560</v>
      </c>
      <c r="C77" s="410">
        <v>0</v>
      </c>
      <c r="D77" s="410">
        <v>148.69</v>
      </c>
      <c r="E77" s="410">
        <v>148.69</v>
      </c>
    </row>
    <row r="78" spans="1:5" ht="12">
      <c r="A78" s="409" t="s">
        <v>561</v>
      </c>
      <c r="B78" s="428" t="s">
        <v>562</v>
      </c>
      <c r="C78" s="410">
        <v>0</v>
      </c>
      <c r="D78" s="410">
        <v>798.17</v>
      </c>
      <c r="E78" s="410">
        <v>798.17</v>
      </c>
    </row>
    <row r="79" spans="1:5" ht="12">
      <c r="A79" s="409" t="s">
        <v>563</v>
      </c>
      <c r="B79" s="428" t="s">
        <v>564</v>
      </c>
      <c r="C79" s="410">
        <v>0</v>
      </c>
      <c r="D79" s="410">
        <v>272.36</v>
      </c>
      <c r="E79" s="410">
        <v>272.36</v>
      </c>
    </row>
    <row r="80" spans="1:5" ht="12">
      <c r="A80" s="409" t="s">
        <v>565</v>
      </c>
      <c r="B80" s="428" t="s">
        <v>566</v>
      </c>
      <c r="C80" s="410">
        <v>0</v>
      </c>
      <c r="D80" s="410">
        <v>453.07</v>
      </c>
      <c r="E80" s="410">
        <v>453.07</v>
      </c>
    </row>
    <row r="81" spans="1:5" ht="12">
      <c r="A81" s="409" t="s">
        <v>567</v>
      </c>
      <c r="B81" s="428" t="s">
        <v>568</v>
      </c>
      <c r="C81" s="410">
        <v>0</v>
      </c>
      <c r="D81" s="410">
        <v>168.99</v>
      </c>
      <c r="E81" s="410">
        <v>168.99</v>
      </c>
    </row>
    <row r="82" spans="1:5" ht="12">
      <c r="A82" s="409" t="s">
        <v>569</v>
      </c>
      <c r="B82" s="428" t="s">
        <v>570</v>
      </c>
      <c r="C82" s="410">
        <v>0</v>
      </c>
      <c r="D82" s="410">
        <v>268.31</v>
      </c>
      <c r="E82" s="410">
        <v>268.31</v>
      </c>
    </row>
    <row r="83" spans="1:5" ht="12">
      <c r="A83" s="409" t="s">
        <v>571</v>
      </c>
      <c r="B83" s="428" t="s">
        <v>572</v>
      </c>
      <c r="C83" s="410">
        <v>0</v>
      </c>
      <c r="D83" s="410">
        <v>235.69</v>
      </c>
      <c r="E83" s="410">
        <v>235.69</v>
      </c>
    </row>
    <row r="84" spans="1:5" ht="12">
      <c r="A84" s="409" t="s">
        <v>573</v>
      </c>
      <c r="B84" s="428" t="s">
        <v>574</v>
      </c>
      <c r="C84" s="410">
        <v>0</v>
      </c>
      <c r="D84" s="410">
        <v>312.55</v>
      </c>
      <c r="E84" s="410">
        <v>312.55</v>
      </c>
    </row>
    <row r="85" spans="1:5" ht="12">
      <c r="A85" s="409" t="s">
        <v>575</v>
      </c>
      <c r="B85" s="428" t="s">
        <v>576</v>
      </c>
      <c r="C85" s="410">
        <v>0</v>
      </c>
      <c r="D85" s="410">
        <v>555.8</v>
      </c>
      <c r="E85" s="410">
        <v>555.8</v>
      </c>
    </row>
    <row r="86" spans="1:5" ht="12">
      <c r="A86" s="409" t="s">
        <v>577</v>
      </c>
      <c r="B86" s="428" t="s">
        <v>578</v>
      </c>
      <c r="C86" s="410">
        <v>0</v>
      </c>
      <c r="D86" s="410">
        <v>280.22</v>
      </c>
      <c r="E86" s="410">
        <v>280.22</v>
      </c>
    </row>
    <row r="87" spans="1:5" ht="12">
      <c r="A87" s="409" t="s">
        <v>579</v>
      </c>
      <c r="B87" s="428" t="s">
        <v>580</v>
      </c>
      <c r="C87" s="410">
        <v>0</v>
      </c>
      <c r="D87" s="410">
        <v>422.53</v>
      </c>
      <c r="E87" s="410">
        <v>422.53</v>
      </c>
    </row>
    <row r="88" spans="1:5" ht="12">
      <c r="A88" s="409" t="s">
        <v>581</v>
      </c>
      <c r="B88" s="428" t="s">
        <v>582</v>
      </c>
      <c r="C88" s="410">
        <v>0</v>
      </c>
      <c r="D88" s="410">
        <v>729.95</v>
      </c>
      <c r="E88" s="410">
        <v>729.95</v>
      </c>
    </row>
    <row r="89" spans="1:5" ht="12">
      <c r="A89" s="409" t="s">
        <v>583</v>
      </c>
      <c r="B89" s="428" t="s">
        <v>584</v>
      </c>
      <c r="C89" s="410">
        <v>0</v>
      </c>
      <c r="D89" s="410">
        <v>449.32</v>
      </c>
      <c r="E89" s="410">
        <v>449.32</v>
      </c>
    </row>
    <row r="90" spans="1:5" ht="12">
      <c r="A90" s="409" t="s">
        <v>585</v>
      </c>
      <c r="B90" s="428" t="s">
        <v>586</v>
      </c>
      <c r="C90" s="410">
        <v>0</v>
      </c>
      <c r="D90" s="410">
        <v>3923.18</v>
      </c>
      <c r="E90" s="410">
        <v>3923.18</v>
      </c>
    </row>
    <row r="91" spans="1:5" ht="12">
      <c r="A91" s="409" t="s">
        <v>587</v>
      </c>
      <c r="B91" s="428" t="s">
        <v>588</v>
      </c>
      <c r="C91" s="410">
        <v>0</v>
      </c>
      <c r="D91" s="410">
        <v>554.55</v>
      </c>
      <c r="E91" s="410">
        <v>554.55</v>
      </c>
    </row>
    <row r="92" spans="1:5" ht="12">
      <c r="A92" s="409" t="s">
        <v>589</v>
      </c>
      <c r="B92" s="428" t="s">
        <v>590</v>
      </c>
      <c r="C92" s="410">
        <v>0</v>
      </c>
      <c r="D92" s="410">
        <v>315.44</v>
      </c>
      <c r="E92" s="410">
        <v>315.44</v>
      </c>
    </row>
    <row r="93" spans="1:5" ht="12">
      <c r="A93" s="409" t="s">
        <v>591</v>
      </c>
      <c r="B93" s="428" t="s">
        <v>592</v>
      </c>
      <c r="C93" s="410">
        <v>0</v>
      </c>
      <c r="D93" s="410">
        <v>390.53</v>
      </c>
      <c r="E93" s="410">
        <v>390.53</v>
      </c>
    </row>
    <row r="94" spans="1:5" ht="12">
      <c r="A94" s="409" t="s">
        <v>593</v>
      </c>
      <c r="B94" s="428" t="s">
        <v>594</v>
      </c>
      <c r="C94" s="410">
        <v>0</v>
      </c>
      <c r="D94" s="410">
        <v>244.56</v>
      </c>
      <c r="E94" s="410">
        <v>244.56</v>
      </c>
    </row>
    <row r="95" spans="1:5" ht="12">
      <c r="A95" s="409" t="s">
        <v>595</v>
      </c>
      <c r="B95" s="428" t="s">
        <v>596</v>
      </c>
      <c r="C95" s="410">
        <v>0</v>
      </c>
      <c r="D95" s="410">
        <v>36008.06</v>
      </c>
      <c r="E95" s="410">
        <v>36008.06</v>
      </c>
    </row>
    <row r="96" spans="1:5" ht="12">
      <c r="A96" s="409" t="s">
        <v>597</v>
      </c>
      <c r="B96" s="428" t="s">
        <v>598</v>
      </c>
      <c r="C96" s="410">
        <v>0</v>
      </c>
      <c r="D96" s="410">
        <v>1023.06</v>
      </c>
      <c r="E96" s="410">
        <v>1023.06</v>
      </c>
    </row>
    <row r="97" spans="1:5" ht="12">
      <c r="A97" s="409" t="s">
        <v>599</v>
      </c>
      <c r="B97" s="428" t="s">
        <v>600</v>
      </c>
      <c r="C97" s="410">
        <v>0</v>
      </c>
      <c r="D97" s="410">
        <v>437.53</v>
      </c>
      <c r="E97" s="410">
        <v>437.53</v>
      </c>
    </row>
    <row r="98" spans="1:5" ht="12">
      <c r="A98" s="409" t="s">
        <v>601</v>
      </c>
      <c r="B98" s="428" t="s">
        <v>602</v>
      </c>
      <c r="C98" s="410">
        <v>0</v>
      </c>
      <c r="D98" s="410">
        <v>409.71</v>
      </c>
      <c r="E98" s="410">
        <v>409.71</v>
      </c>
    </row>
    <row r="99" spans="1:5" ht="12">
      <c r="A99" s="409" t="s">
        <v>603</v>
      </c>
      <c r="B99" s="428" t="s">
        <v>604</v>
      </c>
      <c r="C99" s="410">
        <v>0</v>
      </c>
      <c r="D99" s="410">
        <v>416.43</v>
      </c>
      <c r="E99" s="410">
        <v>416.43</v>
      </c>
    </row>
    <row r="100" spans="1:5" ht="12">
      <c r="A100" s="409" t="s">
        <v>605</v>
      </c>
      <c r="B100" s="428" t="s">
        <v>606</v>
      </c>
      <c r="C100" s="410">
        <v>0</v>
      </c>
      <c r="D100" s="410">
        <v>420.86</v>
      </c>
      <c r="E100" s="410">
        <v>420.86</v>
      </c>
    </row>
    <row r="101" spans="1:5" ht="12">
      <c r="A101" s="409" t="s">
        <v>607</v>
      </c>
      <c r="B101" s="428" t="s">
        <v>608</v>
      </c>
      <c r="C101" s="410">
        <v>0</v>
      </c>
      <c r="D101" s="410">
        <v>197.92</v>
      </c>
      <c r="E101" s="410">
        <v>197.92</v>
      </c>
    </row>
    <row r="102" spans="1:5" ht="12">
      <c r="A102" s="409" t="s">
        <v>609</v>
      </c>
      <c r="B102" s="428" t="s">
        <v>610</v>
      </c>
      <c r="C102" s="410">
        <v>0</v>
      </c>
      <c r="D102" s="410">
        <v>5081747.22</v>
      </c>
      <c r="E102" s="410">
        <v>5081747.22</v>
      </c>
    </row>
    <row r="103" spans="1:5" ht="12">
      <c r="A103" s="409" t="s">
        <v>611</v>
      </c>
      <c r="B103" s="428" t="s">
        <v>612</v>
      </c>
      <c r="C103" s="410">
        <v>0</v>
      </c>
      <c r="D103" s="410">
        <v>4043637.32</v>
      </c>
      <c r="E103" s="410">
        <v>4043637.32</v>
      </c>
    </row>
    <row r="104" spans="1:5" ht="12">
      <c r="A104" s="409" t="s">
        <v>613</v>
      </c>
      <c r="B104" s="428" t="s">
        <v>614</v>
      </c>
      <c r="C104" s="410">
        <v>0</v>
      </c>
      <c r="D104" s="410">
        <v>335.7</v>
      </c>
      <c r="E104" s="410">
        <v>335.7</v>
      </c>
    </row>
    <row r="105" spans="1:5" ht="12">
      <c r="A105" s="409" t="s">
        <v>615</v>
      </c>
      <c r="B105" s="428" t="s">
        <v>616</v>
      </c>
      <c r="C105" s="410">
        <v>0</v>
      </c>
      <c r="D105" s="410">
        <v>505877.18</v>
      </c>
      <c r="E105" s="410">
        <v>505877.18</v>
      </c>
    </row>
    <row r="106" spans="1:5" ht="12">
      <c r="A106" s="409" t="s">
        <v>617</v>
      </c>
      <c r="B106" s="428" t="s">
        <v>618</v>
      </c>
      <c r="C106" s="410">
        <v>0</v>
      </c>
      <c r="D106" s="410">
        <v>49.59</v>
      </c>
      <c r="E106" s="410">
        <v>49.59</v>
      </c>
    </row>
    <row r="107" spans="1:5" ht="12">
      <c r="A107" s="409" t="s">
        <v>619</v>
      </c>
      <c r="B107" s="428" t="s">
        <v>620</v>
      </c>
      <c r="C107" s="410">
        <v>0</v>
      </c>
      <c r="D107" s="410">
        <v>255095.72</v>
      </c>
      <c r="E107" s="410">
        <v>255095.72</v>
      </c>
    </row>
    <row r="108" spans="1:5" ht="12">
      <c r="A108" s="409" t="s">
        <v>621</v>
      </c>
      <c r="B108" s="428" t="s">
        <v>622</v>
      </c>
      <c r="C108" s="410">
        <v>0</v>
      </c>
      <c r="D108" s="410">
        <v>349288.82</v>
      </c>
      <c r="E108" s="410">
        <v>349288.82</v>
      </c>
    </row>
    <row r="109" spans="1:5" ht="12">
      <c r="A109" s="409" t="s">
        <v>623</v>
      </c>
      <c r="B109" s="428" t="s">
        <v>624</v>
      </c>
      <c r="C109" s="410">
        <v>0</v>
      </c>
      <c r="D109" s="410">
        <v>379.9</v>
      </c>
      <c r="E109" s="410">
        <v>379.9</v>
      </c>
    </row>
    <row r="110" spans="1:5" ht="12">
      <c r="A110" s="409" t="s">
        <v>625</v>
      </c>
      <c r="B110" s="428" t="s">
        <v>626</v>
      </c>
      <c r="C110" s="410">
        <v>0</v>
      </c>
      <c r="D110" s="410">
        <v>604114.58</v>
      </c>
      <c r="E110" s="410">
        <v>604114.58</v>
      </c>
    </row>
    <row r="111" spans="1:5" ht="12">
      <c r="A111" s="409" t="s">
        <v>627</v>
      </c>
      <c r="B111" s="428" t="s">
        <v>628</v>
      </c>
      <c r="C111" s="410">
        <v>0</v>
      </c>
      <c r="D111" s="410">
        <v>1271790.68</v>
      </c>
      <c r="E111" s="410">
        <v>1271790.68</v>
      </c>
    </row>
    <row r="112" spans="1:5" ht="12">
      <c r="A112" s="409" t="s">
        <v>629</v>
      </c>
      <c r="B112" s="428" t="s">
        <v>630</v>
      </c>
      <c r="C112" s="410">
        <v>0</v>
      </c>
      <c r="D112" s="410">
        <v>10208.55</v>
      </c>
      <c r="E112" s="410">
        <v>10208.55</v>
      </c>
    </row>
    <row r="113" spans="1:5" ht="12">
      <c r="A113" s="409" t="s">
        <v>631</v>
      </c>
      <c r="B113" s="428" t="s">
        <v>632</v>
      </c>
      <c r="C113" s="410">
        <v>0</v>
      </c>
      <c r="D113" s="410">
        <v>31354.6</v>
      </c>
      <c r="E113" s="410">
        <v>31354.6</v>
      </c>
    </row>
    <row r="114" spans="1:5" ht="12">
      <c r="A114" s="409" t="s">
        <v>633</v>
      </c>
      <c r="B114" s="428" t="s">
        <v>634</v>
      </c>
      <c r="C114" s="410">
        <v>0</v>
      </c>
      <c r="D114" s="410">
        <v>86221</v>
      </c>
      <c r="E114" s="410">
        <v>86221</v>
      </c>
    </row>
    <row r="115" spans="1:5" ht="12">
      <c r="A115" s="409" t="s">
        <v>635</v>
      </c>
      <c r="B115" s="428" t="s">
        <v>636</v>
      </c>
      <c r="C115" s="410">
        <v>0</v>
      </c>
      <c r="D115" s="410">
        <v>9288.27</v>
      </c>
      <c r="E115" s="410">
        <v>9288.27</v>
      </c>
    </row>
    <row r="116" spans="1:5" ht="12">
      <c r="A116" s="409" t="s">
        <v>637</v>
      </c>
      <c r="B116" s="428" t="s">
        <v>638</v>
      </c>
      <c r="C116" s="410">
        <v>0</v>
      </c>
      <c r="D116" s="410">
        <v>1168692.94</v>
      </c>
      <c r="E116" s="410">
        <v>1168692.94</v>
      </c>
    </row>
    <row r="117" spans="1:5" ht="12">
      <c r="A117" s="648" t="s">
        <v>2090</v>
      </c>
      <c r="B117" s="649"/>
      <c r="C117" s="536">
        <f>SUM(C36:C116)</f>
        <v>10532429.120000001</v>
      </c>
      <c r="D117" s="536">
        <f>SUM(D36:D116)</f>
        <v>14083555.28</v>
      </c>
      <c r="E117" s="536">
        <f>SUM(E36:E116)</f>
        <v>3551126.160000001</v>
      </c>
    </row>
    <row r="118" spans="1:5" ht="15">
      <c r="A118" s="521" t="s">
        <v>2091</v>
      </c>
      <c r="B118" s="516" t="s">
        <v>751</v>
      </c>
      <c r="C118" s="512">
        <v>1600</v>
      </c>
      <c r="D118" s="512">
        <v>1600</v>
      </c>
      <c r="E118" s="512">
        <v>0</v>
      </c>
    </row>
    <row r="119" spans="1:5" ht="15">
      <c r="A119" s="650" t="s">
        <v>2092</v>
      </c>
      <c r="B119" s="650"/>
      <c r="C119" s="537">
        <v>1600</v>
      </c>
      <c r="D119" s="537">
        <v>1600</v>
      </c>
      <c r="E119" s="537"/>
    </row>
    <row r="120" spans="1:5" s="8" customFormat="1" ht="12">
      <c r="A120" s="538"/>
      <c r="B120" s="538" t="s">
        <v>368</v>
      </c>
      <c r="C120" s="539">
        <f>C35+C117+C119</f>
        <v>29946490.59</v>
      </c>
      <c r="D120" s="539">
        <f>D35+D117+D119</f>
        <v>26791137.1</v>
      </c>
      <c r="E120" s="539">
        <f>E35+E117+E119</f>
        <v>-3155353.4899999993</v>
      </c>
    </row>
    <row r="121" spans="1:5" s="8" customFormat="1" ht="11.25">
      <c r="A121" s="338"/>
      <c r="B121" s="338"/>
      <c r="C121" s="347"/>
      <c r="D121" s="347"/>
      <c r="E121" s="347"/>
    </row>
    <row r="122" spans="1:4" ht="15">
      <c r="A122" s="255" t="s">
        <v>236</v>
      </c>
      <c r="B122"/>
      <c r="C122" s="7"/>
      <c r="D122" s="7"/>
    </row>
    <row r="123" spans="1:4" ht="15">
      <c r="A123" s="434"/>
      <c r="B123"/>
      <c r="C123" s="7"/>
      <c r="D123" s="7"/>
    </row>
    <row r="124" spans="1:4" ht="12">
      <c r="A124" s="435" t="s">
        <v>743</v>
      </c>
      <c r="B124" s="435"/>
      <c r="C124" s="7"/>
      <c r="D124" s="7"/>
    </row>
    <row r="125" spans="1:4" ht="12">
      <c r="A125" s="435" t="s">
        <v>744</v>
      </c>
      <c r="B125" s="435"/>
      <c r="C125" s="7"/>
      <c r="D125" s="7"/>
    </row>
    <row r="126" spans="1:4" ht="12">
      <c r="A126" s="436"/>
      <c r="B126" s="435"/>
      <c r="C126" s="7"/>
      <c r="D126" s="7"/>
    </row>
    <row r="127" spans="1:4" ht="12">
      <c r="A127" s="435"/>
      <c r="B127" s="435"/>
      <c r="C127" s="7"/>
      <c r="D127" s="7"/>
    </row>
    <row r="128" spans="1:4" ht="12">
      <c r="A128" s="435" t="s">
        <v>745</v>
      </c>
      <c r="B128" s="435"/>
      <c r="C128" s="7"/>
      <c r="D128" s="7"/>
    </row>
    <row r="129" spans="1:4" ht="12">
      <c r="A129" s="435" t="s">
        <v>746</v>
      </c>
      <c r="B129" s="435"/>
      <c r="C129" s="7"/>
      <c r="D129" s="7"/>
    </row>
  </sheetData>
  <sheetProtection/>
  <mergeCells count="3">
    <mergeCell ref="A35:B35"/>
    <mergeCell ref="A117:B117"/>
    <mergeCell ref="A119:B119"/>
  </mergeCells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  <ignoredErrors>
    <ignoredError sqref="A8:A34 A36:A116 A118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605" t="s">
        <v>143</v>
      </c>
      <c r="B2" s="606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28">
      <selection activeCell="A46" sqref="A1:D46"/>
    </sheetView>
  </sheetViews>
  <sheetFormatPr defaultColWidth="11.421875" defaultRowHeight="15"/>
  <cols>
    <col min="1" max="1" width="20.7109375" style="60" customWidth="1"/>
    <col min="2" max="2" width="38.140625" style="60" customWidth="1"/>
    <col min="3" max="3" width="17.7109375" style="36" customWidth="1"/>
    <col min="4" max="4" width="27.851562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58"/>
      <c r="D1" s="360"/>
    </row>
    <row r="2" spans="1:4" s="12" customFormat="1" ht="11.25">
      <c r="A2" s="21" t="s">
        <v>0</v>
      </c>
      <c r="B2" s="21"/>
      <c r="C2" s="358"/>
      <c r="D2" s="359"/>
    </row>
    <row r="3" spans="1:4" s="12" customFormat="1" ht="11.25">
      <c r="A3" s="21"/>
      <c r="B3" s="21"/>
      <c r="C3" s="358"/>
      <c r="D3" s="359"/>
    </row>
    <row r="4" spans="3:4" s="12" customFormat="1" ht="11.25">
      <c r="C4" s="358"/>
      <c r="D4" s="359"/>
    </row>
    <row r="5" spans="1:4" s="12" customFormat="1" ht="11.25" customHeight="1">
      <c r="A5" s="651" t="s">
        <v>375</v>
      </c>
      <c r="B5" s="652"/>
      <c r="C5" s="358"/>
      <c r="D5" s="357" t="s">
        <v>373</v>
      </c>
    </row>
    <row r="6" spans="1:4" ht="11.25">
      <c r="A6" s="356"/>
      <c r="B6" s="356"/>
      <c r="C6" s="355"/>
      <c r="D6" s="354"/>
    </row>
    <row r="7" spans="1:4" ht="15" customHeight="1">
      <c r="A7" s="431" t="s">
        <v>45</v>
      </c>
      <c r="B7" s="373" t="s">
        <v>46</v>
      </c>
      <c r="C7" s="426" t="s">
        <v>49</v>
      </c>
      <c r="D7" s="334" t="s">
        <v>372</v>
      </c>
    </row>
    <row r="8" spans="1:4" ht="15" customHeight="1">
      <c r="A8" s="521" t="s">
        <v>664</v>
      </c>
      <c r="B8" s="540" t="s">
        <v>665</v>
      </c>
      <c r="C8" s="512">
        <v>2292519.5</v>
      </c>
      <c r="D8" s="544"/>
    </row>
    <row r="9" spans="1:4" ht="15">
      <c r="A9" s="522" t="s">
        <v>668</v>
      </c>
      <c r="B9" s="542" t="s">
        <v>669</v>
      </c>
      <c r="C9" s="512">
        <v>-1571024.83</v>
      </c>
      <c r="D9" s="543"/>
    </row>
    <row r="10" spans="1:4" ht="15">
      <c r="A10" s="522" t="s">
        <v>670</v>
      </c>
      <c r="B10" s="540" t="s">
        <v>671</v>
      </c>
      <c r="C10" s="512">
        <v>-1946321.51</v>
      </c>
      <c r="D10" s="541"/>
    </row>
    <row r="11" spans="1:4" ht="15">
      <c r="A11" s="522" t="s">
        <v>672</v>
      </c>
      <c r="B11" s="540" t="s">
        <v>673</v>
      </c>
      <c r="C11" s="512">
        <v>-26841</v>
      </c>
      <c r="D11" s="541"/>
    </row>
    <row r="12" spans="1:4" ht="15">
      <c r="A12" s="545" t="s">
        <v>2093</v>
      </c>
      <c r="B12" s="546" t="s">
        <v>2094</v>
      </c>
      <c r="C12" s="547">
        <f>SUM(C8:C11)</f>
        <v>-1251667.84</v>
      </c>
      <c r="D12" s="351">
        <v>0</v>
      </c>
    </row>
    <row r="15" spans="1:4" ht="11.25">
      <c r="A15" s="651" t="s">
        <v>374</v>
      </c>
      <c r="B15" s="652"/>
      <c r="C15" s="358"/>
      <c r="D15" s="357" t="s">
        <v>373</v>
      </c>
    </row>
    <row r="16" spans="1:4" ht="11.25">
      <c r="A16" s="356"/>
      <c r="B16" s="356"/>
      <c r="C16" s="355"/>
      <c r="D16" s="354"/>
    </row>
    <row r="17" spans="1:4" ht="11.25">
      <c r="A17" s="227" t="s">
        <v>45</v>
      </c>
      <c r="B17" s="226" t="s">
        <v>46</v>
      </c>
      <c r="C17" s="426" t="s">
        <v>49</v>
      </c>
      <c r="D17" s="306" t="s">
        <v>372</v>
      </c>
    </row>
    <row r="18" spans="1:4" ht="15">
      <c r="A18" s="522" t="s">
        <v>680</v>
      </c>
      <c r="B18" s="548" t="s">
        <v>2095</v>
      </c>
      <c r="C18" s="512">
        <v>57830.12</v>
      </c>
      <c r="D18" s="541"/>
    </row>
    <row r="19" spans="1:4" ht="15">
      <c r="A19" s="522" t="s">
        <v>684</v>
      </c>
      <c r="B19" s="548" t="s">
        <v>685</v>
      </c>
      <c r="C19" s="512">
        <v>213410</v>
      </c>
      <c r="D19" s="541"/>
    </row>
    <row r="20" spans="1:4" ht="15">
      <c r="A20" s="522" t="s">
        <v>686</v>
      </c>
      <c r="B20" s="548" t="s">
        <v>687</v>
      </c>
      <c r="C20" s="512">
        <v>28820</v>
      </c>
      <c r="D20" s="541"/>
    </row>
    <row r="21" spans="1:4" ht="15">
      <c r="A21" s="526" t="s">
        <v>2096</v>
      </c>
      <c r="B21" s="549" t="s">
        <v>2097</v>
      </c>
      <c r="C21" s="550">
        <f>SUM(C18:C20)</f>
        <v>300060.12</v>
      </c>
      <c r="D21" s="353"/>
    </row>
    <row r="22" spans="1:4" ht="15">
      <c r="A22" s="522" t="s">
        <v>688</v>
      </c>
      <c r="B22" s="540" t="s">
        <v>689</v>
      </c>
      <c r="C22" s="512">
        <v>54192.99</v>
      </c>
      <c r="D22" s="541"/>
    </row>
    <row r="23" spans="1:4" ht="15">
      <c r="A23" s="551" t="s">
        <v>2098</v>
      </c>
      <c r="B23" s="549" t="s">
        <v>2099</v>
      </c>
      <c r="C23" s="550">
        <f>SUM(C22)</f>
        <v>54192.99</v>
      </c>
      <c r="D23" s="541"/>
    </row>
    <row r="24" spans="1:4" ht="15">
      <c r="A24" s="513" t="s">
        <v>692</v>
      </c>
      <c r="B24" s="548" t="s">
        <v>693</v>
      </c>
      <c r="C24" s="512">
        <v>669780</v>
      </c>
      <c r="D24" s="541"/>
    </row>
    <row r="25" spans="1:4" ht="15">
      <c r="A25" s="521" t="s">
        <v>694</v>
      </c>
      <c r="B25" s="540" t="s">
        <v>695</v>
      </c>
      <c r="C25" s="512">
        <v>235000</v>
      </c>
      <c r="D25" s="353"/>
    </row>
    <row r="26" spans="1:4" ht="15">
      <c r="A26" s="521" t="s">
        <v>696</v>
      </c>
      <c r="B26" s="540" t="s">
        <v>697</v>
      </c>
      <c r="C26" s="512">
        <v>24990</v>
      </c>
      <c r="D26" s="353"/>
    </row>
    <row r="27" spans="1:4" ht="15">
      <c r="A27" s="526" t="s">
        <v>2100</v>
      </c>
      <c r="B27" s="549" t="s">
        <v>2101</v>
      </c>
      <c r="C27" s="550">
        <f>SUM(C24:C26)</f>
        <v>929770</v>
      </c>
      <c r="D27" s="353"/>
    </row>
    <row r="28" spans="1:4" ht="15">
      <c r="A28" s="521" t="s">
        <v>700</v>
      </c>
      <c r="B28" s="540" t="s">
        <v>701</v>
      </c>
      <c r="C28" s="512">
        <v>40000</v>
      </c>
      <c r="D28" s="541"/>
    </row>
    <row r="29" spans="1:4" ht="15">
      <c r="A29" s="521" t="s">
        <v>702</v>
      </c>
      <c r="B29" s="540" t="s">
        <v>2102</v>
      </c>
      <c r="C29" s="512">
        <v>15099</v>
      </c>
      <c r="D29" s="541"/>
    </row>
    <row r="30" spans="1:4" ht="15">
      <c r="A30" s="521" t="s">
        <v>704</v>
      </c>
      <c r="B30" s="540" t="s">
        <v>705</v>
      </c>
      <c r="C30" s="512">
        <v>82663.92</v>
      </c>
      <c r="D30" s="541"/>
    </row>
    <row r="31" spans="1:4" ht="15">
      <c r="A31" s="521" t="s">
        <v>708</v>
      </c>
      <c r="B31" s="540" t="s">
        <v>709</v>
      </c>
      <c r="C31" s="512">
        <v>55738.18</v>
      </c>
      <c r="D31" s="541"/>
    </row>
    <row r="32" spans="1:4" ht="15">
      <c r="A32" s="526" t="s">
        <v>2103</v>
      </c>
      <c r="B32" s="556" t="s">
        <v>2104</v>
      </c>
      <c r="C32" s="550">
        <f>SUM(C28:C31)</f>
        <v>193501.09999999998</v>
      </c>
      <c r="D32" s="353"/>
    </row>
    <row r="33" spans="1:4" ht="15">
      <c r="A33" s="653" t="s">
        <v>2108</v>
      </c>
      <c r="B33" s="653"/>
      <c r="C33" s="550">
        <f>C21+C23+C27+C32</f>
        <v>1477524.21</v>
      </c>
      <c r="D33" s="353"/>
    </row>
    <row r="34" spans="1:4" ht="15">
      <c r="A34" s="521" t="s">
        <v>2105</v>
      </c>
      <c r="B34" s="540" t="s">
        <v>730</v>
      </c>
      <c r="C34" s="512">
        <v>295800</v>
      </c>
      <c r="D34" s="353"/>
    </row>
    <row r="35" spans="1:4" ht="15">
      <c r="A35" s="521" t="s">
        <v>729</v>
      </c>
      <c r="B35" s="540" t="s">
        <v>730</v>
      </c>
      <c r="C35" s="512">
        <v>295800</v>
      </c>
      <c r="D35" s="353"/>
    </row>
    <row r="36" spans="1:4" ht="15">
      <c r="A36" s="553" t="s">
        <v>2107</v>
      </c>
      <c r="B36" s="554" t="s">
        <v>2106</v>
      </c>
      <c r="C36" s="555">
        <f>SUM(C35)</f>
        <v>295800</v>
      </c>
      <c r="D36" s="353"/>
    </row>
    <row r="37" spans="1:4" ht="12">
      <c r="A37" s="352"/>
      <c r="B37" s="352" t="s">
        <v>371</v>
      </c>
      <c r="C37" s="552">
        <f>C33+C36</f>
        <v>1773324.21</v>
      </c>
      <c r="D37" s="351">
        <v>0</v>
      </c>
    </row>
    <row r="39" spans="1:3" ht="15">
      <c r="A39" s="255" t="s">
        <v>236</v>
      </c>
      <c r="B39"/>
      <c r="C39" s="7"/>
    </row>
    <row r="40" spans="1:3" ht="15">
      <c r="A40" s="434"/>
      <c r="B40"/>
      <c r="C40" s="7"/>
    </row>
    <row r="41" spans="1:3" ht="12">
      <c r="A41" s="435" t="s">
        <v>743</v>
      </c>
      <c r="B41" s="435"/>
      <c r="C41" s="7"/>
    </row>
    <row r="42" spans="1:3" ht="12">
      <c r="A42" s="435" t="s">
        <v>744</v>
      </c>
      <c r="B42" s="435"/>
      <c r="C42" s="7"/>
    </row>
    <row r="43" spans="1:3" ht="12">
      <c r="A43" s="436"/>
      <c r="B43" s="435"/>
      <c r="C43" s="7"/>
    </row>
    <row r="44" spans="1:3" ht="12">
      <c r="A44" s="435"/>
      <c r="B44" s="435"/>
      <c r="C44" s="7"/>
    </row>
    <row r="45" spans="1:3" ht="12">
      <c r="A45" s="435" t="s">
        <v>745</v>
      </c>
      <c r="B45" s="435"/>
      <c r="C45" s="7"/>
    </row>
    <row r="46" spans="1:3" ht="12">
      <c r="A46" s="435" t="s">
        <v>746</v>
      </c>
      <c r="B46" s="435"/>
      <c r="C46" s="7"/>
    </row>
  </sheetData>
  <sheetProtection/>
  <mergeCells count="3">
    <mergeCell ref="A5:B5"/>
    <mergeCell ref="A15:B15"/>
    <mergeCell ref="A33:B33"/>
  </mergeCells>
  <dataValidations count="5">
    <dataValidation allowBlank="1" showInputMessage="1" showErrorMessage="1" prompt="Importe (saldo final) de las adquisiciones de bienes muebles e inmuebles efectuadas en el periodo que se presenta." sqref="C7:C8"/>
    <dataValidation allowBlank="1" showInputMessage="1" showErrorMessage="1" prompt="Corresponde al número de la cuenta de acuerdo al Plan de Cuentas emitido por el CONAC (DOF 23/12/2015)." sqref="A7:A8 A17"/>
    <dataValidation allowBlank="1" showInputMessage="1" showErrorMessage="1" prompt="Corresponde al nombre o descripción de la cuenta de acuerdo al Plan de Cuentas emitido por el CONAC." sqref="B7:B8 B17"/>
    <dataValidation allowBlank="1" showInputMessage="1" showErrorMessage="1" prompt="Importe (saldo final) de las adquisiciones de bienes muebles e inmuebles efectuadas en el periodo al que corresponde la cuenta pública presentada." sqref="C17"/>
    <dataValidation allowBlank="1" showInputMessage="1" showErrorMessage="1" prompt="Detallar el porcentaje de estas adquisiciones que fueron realizadas mediante subsidios de capital del sector central (subsidiados por la federación, estado o municipio)." sqref="D7:D8 D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  <ignoredErrors>
    <ignoredError sqref="A8:A11 A25:A31 A18:A23 A35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605" t="s">
        <v>143</v>
      </c>
      <c r="B2" s="60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607" t="s">
        <v>213</v>
      </c>
      <c r="B6" s="632"/>
      <c r="C6" s="632"/>
      <c r="D6" s="633"/>
    </row>
    <row r="7" spans="1:4" ht="27.75" customHeight="1" thickBot="1">
      <c r="A7" s="654" t="s">
        <v>214</v>
      </c>
      <c r="B7" s="655"/>
      <c r="C7" s="655"/>
      <c r="D7" s="656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zoomScalePageLayoutView="0" workbookViewId="0" topLeftCell="A1">
      <pane ySplit="8" topLeftCell="A39" activePane="bottomLeft" state="frozen"/>
      <selection pane="topLeft" activeCell="A1" sqref="A1"/>
      <selection pane="bottomLeft" activeCell="D47" sqref="D47"/>
    </sheetView>
  </sheetViews>
  <sheetFormatPr defaultColWidth="11.421875" defaultRowHeight="15"/>
  <cols>
    <col min="1" max="1" width="9.421875" style="60" customWidth="1"/>
    <col min="2" max="2" width="50.57421875" style="60" customWidth="1"/>
    <col min="3" max="3" width="13.28125" style="36" customWidth="1"/>
    <col min="4" max="4" width="24.14062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58"/>
    </row>
    <row r="2" spans="1:3" s="12" customFormat="1" ht="11.25">
      <c r="A2" s="21" t="s">
        <v>0</v>
      </c>
      <c r="B2" s="21"/>
      <c r="C2" s="358"/>
    </row>
    <row r="3" spans="1:3" s="12" customFormat="1" ht="11.25">
      <c r="A3" s="21"/>
      <c r="B3" s="21"/>
      <c r="C3" s="358"/>
    </row>
    <row r="4" spans="1:3" s="12" customFormat="1" ht="11.25">
      <c r="A4" s="21"/>
      <c r="B4" s="21"/>
      <c r="C4" s="358"/>
    </row>
    <row r="5" s="12" customFormat="1" ht="11.25">
      <c r="C5" s="358"/>
    </row>
    <row r="6" spans="1:4" s="12" customFormat="1" ht="11.25" customHeight="1">
      <c r="A6" s="651" t="s">
        <v>227</v>
      </c>
      <c r="B6" s="652"/>
      <c r="C6" s="358"/>
      <c r="D6" s="374" t="s">
        <v>409</v>
      </c>
    </row>
    <row r="7" spans="1:3" ht="11.25">
      <c r="A7" s="356"/>
      <c r="B7" s="356"/>
      <c r="C7" s="355"/>
    </row>
    <row r="8" spans="1:4" ht="15" customHeight="1">
      <c r="A8" s="227" t="s">
        <v>45</v>
      </c>
      <c r="B8" s="373" t="s">
        <v>46</v>
      </c>
      <c r="C8" s="286" t="s">
        <v>47</v>
      </c>
      <c r="D8" s="286" t="s">
        <v>48</v>
      </c>
    </row>
    <row r="9" spans="1:4" ht="11.25">
      <c r="A9" s="370">
        <v>5500</v>
      </c>
      <c r="B9" s="372" t="s">
        <v>408</v>
      </c>
      <c r="C9" s="366"/>
      <c r="D9" s="559">
        <f>D10</f>
        <v>867617.39</v>
      </c>
    </row>
    <row r="10" spans="1:4" ht="22.5">
      <c r="A10" s="368">
        <v>5510</v>
      </c>
      <c r="B10" s="371" t="s">
        <v>407</v>
      </c>
      <c r="C10" s="366"/>
      <c r="D10" s="509">
        <v>867617.39</v>
      </c>
    </row>
    <row r="11" spans="1:4" ht="11.25">
      <c r="A11" s="368">
        <v>5511</v>
      </c>
      <c r="B11" s="371" t="s">
        <v>406</v>
      </c>
      <c r="C11" s="366"/>
      <c r="D11" s="365"/>
    </row>
    <row r="12" spans="1:4" ht="11.25">
      <c r="A12" s="368">
        <v>5512</v>
      </c>
      <c r="B12" s="371" t="s">
        <v>405</v>
      </c>
      <c r="C12" s="366"/>
      <c r="D12" s="365"/>
    </row>
    <row r="13" spans="1:4" ht="11.25">
      <c r="A13" s="368">
        <v>5513</v>
      </c>
      <c r="B13" s="371" t="s">
        <v>404</v>
      </c>
      <c r="C13" s="366"/>
      <c r="D13" s="365"/>
    </row>
    <row r="14" spans="1:4" ht="11.25">
      <c r="A14" s="368">
        <v>5514</v>
      </c>
      <c r="B14" s="371" t="s">
        <v>403</v>
      </c>
      <c r="C14" s="366"/>
      <c r="D14" s="365"/>
    </row>
    <row r="15" spans="1:4" ht="11.25">
      <c r="A15" s="368">
        <v>5515</v>
      </c>
      <c r="B15" s="371" t="s">
        <v>402</v>
      </c>
      <c r="C15" s="366"/>
      <c r="D15" s="365"/>
    </row>
    <row r="16" spans="1:4" ht="11.25">
      <c r="A16" s="368">
        <v>5516</v>
      </c>
      <c r="B16" s="371" t="s">
        <v>401</v>
      </c>
      <c r="C16" s="366"/>
      <c r="D16" s="365"/>
    </row>
    <row r="17" spans="1:4" ht="11.25">
      <c r="A17" s="368">
        <v>5517</v>
      </c>
      <c r="B17" s="371" t="s">
        <v>400</v>
      </c>
      <c r="C17" s="366"/>
      <c r="D17" s="365"/>
    </row>
    <row r="18" spans="1:4" ht="11.25">
      <c r="A18" s="368">
        <v>5518</v>
      </c>
      <c r="B18" s="371" t="s">
        <v>399</v>
      </c>
      <c r="C18" s="366"/>
      <c r="D18" s="365"/>
    </row>
    <row r="19" spans="1:4" ht="11.25">
      <c r="A19" s="368">
        <v>5520</v>
      </c>
      <c r="B19" s="371" t="s">
        <v>398</v>
      </c>
      <c r="C19" s="366"/>
      <c r="D19" s="365"/>
    </row>
    <row r="20" spans="1:4" ht="11.25">
      <c r="A20" s="368">
        <v>5521</v>
      </c>
      <c r="B20" s="371" t="s">
        <v>397</v>
      </c>
      <c r="C20" s="366"/>
      <c r="D20" s="365"/>
    </row>
    <row r="21" spans="1:4" ht="11.25">
      <c r="A21" s="368">
        <v>5522</v>
      </c>
      <c r="B21" s="371" t="s">
        <v>396</v>
      </c>
      <c r="C21" s="366"/>
      <c r="D21" s="365"/>
    </row>
    <row r="22" spans="1:4" ht="11.25">
      <c r="A22" s="368">
        <v>5530</v>
      </c>
      <c r="B22" s="371" t="s">
        <v>395</v>
      </c>
      <c r="C22" s="366"/>
      <c r="D22" s="365"/>
    </row>
    <row r="23" spans="1:4" ht="11.25">
      <c r="A23" s="368">
        <v>5531</v>
      </c>
      <c r="B23" s="371" t="s">
        <v>394</v>
      </c>
      <c r="C23" s="366"/>
      <c r="D23" s="365"/>
    </row>
    <row r="24" spans="1:4" ht="11.25">
      <c r="A24" s="368">
        <v>5532</v>
      </c>
      <c r="B24" s="371" t="s">
        <v>393</v>
      </c>
      <c r="C24" s="366"/>
      <c r="D24" s="365"/>
    </row>
    <row r="25" spans="1:4" ht="11.25">
      <c r="A25" s="368">
        <v>5533</v>
      </c>
      <c r="B25" s="371" t="s">
        <v>392</v>
      </c>
      <c r="C25" s="366"/>
      <c r="D25" s="365"/>
    </row>
    <row r="26" spans="1:4" ht="22.5">
      <c r="A26" s="368">
        <v>5534</v>
      </c>
      <c r="B26" s="371" t="s">
        <v>391</v>
      </c>
      <c r="C26" s="366"/>
      <c r="D26" s="365"/>
    </row>
    <row r="27" spans="1:4" ht="11.25">
      <c r="A27" s="368">
        <v>5535</v>
      </c>
      <c r="B27" s="371" t="s">
        <v>390</v>
      </c>
      <c r="C27" s="366"/>
      <c r="D27" s="365"/>
    </row>
    <row r="28" spans="1:4" ht="22.5">
      <c r="A28" s="368">
        <v>5540</v>
      </c>
      <c r="B28" s="371" t="s">
        <v>389</v>
      </c>
      <c r="C28" s="366"/>
      <c r="D28" s="365"/>
    </row>
    <row r="29" spans="1:4" ht="22.5">
      <c r="A29" s="368">
        <v>5541</v>
      </c>
      <c r="B29" s="371" t="s">
        <v>389</v>
      </c>
      <c r="C29" s="366"/>
      <c r="D29" s="365"/>
    </row>
    <row r="30" spans="1:4" ht="11.25">
      <c r="A30" s="368">
        <v>5550</v>
      </c>
      <c r="B30" s="367" t="s">
        <v>388</v>
      </c>
      <c r="C30" s="366"/>
      <c r="D30" s="365"/>
    </row>
    <row r="31" spans="1:4" ht="11.25">
      <c r="A31" s="368">
        <v>5551</v>
      </c>
      <c r="B31" s="367" t="s">
        <v>388</v>
      </c>
      <c r="C31" s="366"/>
      <c r="D31" s="365"/>
    </row>
    <row r="32" spans="1:4" ht="11.25">
      <c r="A32" s="368">
        <v>5590</v>
      </c>
      <c r="B32" s="367" t="s">
        <v>387</v>
      </c>
      <c r="C32" s="366"/>
      <c r="D32" s="365"/>
    </row>
    <row r="33" spans="1:4" ht="11.25">
      <c r="A33" s="368">
        <v>5591</v>
      </c>
      <c r="B33" s="367" t="s">
        <v>386</v>
      </c>
      <c r="C33" s="366"/>
      <c r="D33" s="365"/>
    </row>
    <row r="34" spans="1:4" ht="11.25">
      <c r="A34" s="368">
        <v>5592</v>
      </c>
      <c r="B34" s="367" t="s">
        <v>385</v>
      </c>
      <c r="C34" s="366"/>
      <c r="D34" s="365"/>
    </row>
    <row r="35" spans="1:4" ht="11.25">
      <c r="A35" s="368">
        <v>5593</v>
      </c>
      <c r="B35" s="367" t="s">
        <v>384</v>
      </c>
      <c r="C35" s="366"/>
      <c r="D35" s="365"/>
    </row>
    <row r="36" spans="1:4" ht="11.25">
      <c r="A36" s="368">
        <v>5594</v>
      </c>
      <c r="B36" s="367" t="s">
        <v>383</v>
      </c>
      <c r="C36" s="366"/>
      <c r="D36" s="365"/>
    </row>
    <row r="37" spans="1:4" ht="11.25">
      <c r="A37" s="368">
        <v>5595</v>
      </c>
      <c r="B37" s="367" t="s">
        <v>382</v>
      </c>
      <c r="C37" s="366"/>
      <c r="D37" s="365"/>
    </row>
    <row r="38" spans="1:4" ht="11.25">
      <c r="A38" s="368">
        <v>5596</v>
      </c>
      <c r="B38" s="367" t="s">
        <v>381</v>
      </c>
      <c r="C38" s="366"/>
      <c r="D38" s="365"/>
    </row>
    <row r="39" spans="1:4" ht="11.25">
      <c r="A39" s="368">
        <v>5597</v>
      </c>
      <c r="B39" s="367" t="s">
        <v>380</v>
      </c>
      <c r="C39" s="366"/>
      <c r="D39" s="365"/>
    </row>
    <row r="40" spans="1:4" ht="12">
      <c r="A40" s="368">
        <v>5599</v>
      </c>
      <c r="B40" s="367" t="s">
        <v>379</v>
      </c>
      <c r="C40" s="557"/>
      <c r="D40" s="365"/>
    </row>
    <row r="41" spans="1:4" ht="12">
      <c r="A41" s="370">
        <v>5600</v>
      </c>
      <c r="B41" s="369" t="s">
        <v>378</v>
      </c>
      <c r="C41" s="558">
        <f>C42</f>
        <v>9633018.31</v>
      </c>
      <c r="D41" s="365"/>
    </row>
    <row r="42" spans="1:4" ht="12">
      <c r="A42" s="368">
        <v>5610</v>
      </c>
      <c r="B42" s="367" t="s">
        <v>377</v>
      </c>
      <c r="C42" s="417">
        <v>9633018.31</v>
      </c>
      <c r="D42" s="365"/>
    </row>
    <row r="43" spans="1:4" ht="11.25">
      <c r="A43" s="364">
        <v>5611</v>
      </c>
      <c r="B43" s="363" t="s">
        <v>376</v>
      </c>
      <c r="C43" s="362"/>
      <c r="D43" s="361"/>
    </row>
    <row r="45" spans="1:5" ht="11.25">
      <c r="A45" s="574" t="s">
        <v>236</v>
      </c>
      <c r="B45" s="575"/>
      <c r="C45" s="576"/>
      <c r="D45" s="577"/>
      <c r="E45" s="577"/>
    </row>
    <row r="46" spans="1:3" ht="15">
      <c r="A46" s="434"/>
      <c r="B46"/>
      <c r="C46" s="7"/>
    </row>
    <row r="47" spans="1:3" ht="12">
      <c r="A47" s="435" t="s">
        <v>743</v>
      </c>
      <c r="B47" s="435"/>
      <c r="C47" s="7"/>
    </row>
    <row r="48" spans="1:3" ht="12">
      <c r="A48" s="435" t="s">
        <v>744</v>
      </c>
      <c r="B48" s="435"/>
      <c r="C48" s="7"/>
    </row>
    <row r="49" spans="1:3" ht="12">
      <c r="A49" s="436"/>
      <c r="B49" s="435"/>
      <c r="C49" s="7"/>
    </row>
    <row r="50" spans="1:3" ht="12">
      <c r="A50" s="435"/>
      <c r="B50" s="435"/>
      <c r="C50" s="7"/>
    </row>
    <row r="51" spans="1:3" ht="12">
      <c r="A51" s="435" t="s">
        <v>745</v>
      </c>
      <c r="B51" s="435"/>
      <c r="C51" s="7"/>
    </row>
    <row r="52" spans="1:3" ht="12">
      <c r="A52" s="435" t="s">
        <v>746</v>
      </c>
      <c r="B52" s="435"/>
      <c r="C52" s="7"/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14.140625" style="89" customWidth="1"/>
    <col min="2" max="2" width="46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394" t="s">
        <v>135</v>
      </c>
      <c r="B5" s="393"/>
      <c r="C5" s="392" t="s">
        <v>141</v>
      </c>
    </row>
    <row r="6" spans="1:3" ht="11.25">
      <c r="A6" s="391"/>
      <c r="B6" s="391"/>
      <c r="C6" s="390"/>
    </row>
    <row r="7" spans="1:3" ht="15" customHeight="1">
      <c r="A7" s="227" t="s">
        <v>45</v>
      </c>
      <c r="B7" s="389" t="s">
        <v>46</v>
      </c>
      <c r="C7" s="373" t="s">
        <v>267</v>
      </c>
    </row>
    <row r="8" spans="1:3" ht="11.25">
      <c r="A8" s="386">
        <v>900001</v>
      </c>
      <c r="B8" s="388" t="s">
        <v>423</v>
      </c>
      <c r="C8" s="384">
        <v>184367561.27</v>
      </c>
    </row>
    <row r="9" spans="1:3" ht="11.25">
      <c r="A9" s="386">
        <v>900002</v>
      </c>
      <c r="B9" s="385" t="s">
        <v>422</v>
      </c>
      <c r="C9" s="384"/>
    </row>
    <row r="10" spans="1:3" ht="11.25">
      <c r="A10" s="387">
        <v>4320</v>
      </c>
      <c r="B10" s="381" t="s">
        <v>421</v>
      </c>
      <c r="C10" s="378"/>
    </row>
    <row r="11" spans="1:3" ht="22.5">
      <c r="A11" s="387">
        <v>4330</v>
      </c>
      <c r="B11" s="381" t="s">
        <v>420</v>
      </c>
      <c r="C11" s="378"/>
    </row>
    <row r="12" spans="1:3" ht="11.25">
      <c r="A12" s="387">
        <v>4340</v>
      </c>
      <c r="B12" s="381" t="s">
        <v>419</v>
      </c>
      <c r="C12" s="378"/>
    </row>
    <row r="13" spans="1:3" ht="11.25">
      <c r="A13" s="387">
        <v>4399</v>
      </c>
      <c r="B13" s="381" t="s">
        <v>418</v>
      </c>
      <c r="C13" s="378"/>
    </row>
    <row r="14" spans="1:3" ht="11.25">
      <c r="A14" s="380">
        <v>4400</v>
      </c>
      <c r="B14" s="381" t="s">
        <v>417</v>
      </c>
      <c r="C14" s="378"/>
    </row>
    <row r="15" spans="1:3" ht="11.25">
      <c r="A15" s="386">
        <v>900003</v>
      </c>
      <c r="B15" s="385" t="s">
        <v>416</v>
      </c>
      <c r="C15" s="384">
        <v>32686473.28</v>
      </c>
    </row>
    <row r="16" spans="1:3" ht="11.25">
      <c r="A16" s="383">
        <v>52</v>
      </c>
      <c r="B16" s="381" t="s">
        <v>415</v>
      </c>
      <c r="C16" s="378"/>
    </row>
    <row r="17" spans="1:3" ht="11.25">
      <c r="A17" s="383">
        <v>62</v>
      </c>
      <c r="B17" s="381" t="s">
        <v>414</v>
      </c>
      <c r="C17" s="378"/>
    </row>
    <row r="18" spans="1:3" ht="11.25">
      <c r="A18" s="382" t="s">
        <v>413</v>
      </c>
      <c r="B18" s="381" t="s">
        <v>412</v>
      </c>
      <c r="C18" s="378"/>
    </row>
    <row r="19" spans="1:3" ht="11.25">
      <c r="A19" s="380">
        <v>4500</v>
      </c>
      <c r="B19" s="379" t="s">
        <v>411</v>
      </c>
      <c r="C19" s="378">
        <v>32686473.28</v>
      </c>
    </row>
    <row r="20" spans="1:3" ht="11.25">
      <c r="A20" s="377">
        <v>900004</v>
      </c>
      <c r="B20" s="376" t="s">
        <v>410</v>
      </c>
      <c r="C20" s="375">
        <v>151681087.99</v>
      </c>
    </row>
    <row r="22" spans="1:5" ht="11.25">
      <c r="A22" s="574" t="s">
        <v>236</v>
      </c>
      <c r="B22" s="575"/>
      <c r="C22" s="576"/>
      <c r="D22" s="577"/>
      <c r="E22" s="577"/>
    </row>
    <row r="23" spans="1:3" ht="15">
      <c r="A23" s="434"/>
      <c r="B23"/>
      <c r="C23" s="7"/>
    </row>
    <row r="24" spans="1:3" ht="12">
      <c r="A24" s="435" t="s">
        <v>743</v>
      </c>
      <c r="B24" s="435"/>
      <c r="C24" s="7"/>
    </row>
    <row r="25" spans="1:3" ht="12">
      <c r="A25" s="435" t="s">
        <v>744</v>
      </c>
      <c r="B25" s="435"/>
      <c r="C25" s="7"/>
    </row>
    <row r="26" spans="1:3" ht="12">
      <c r="A26" s="436"/>
      <c r="B26" s="435"/>
      <c r="C26" s="7"/>
    </row>
    <row r="27" spans="1:3" ht="12">
      <c r="A27" s="435"/>
      <c r="B27" s="435"/>
      <c r="C27" s="7"/>
    </row>
    <row r="28" spans="1:3" ht="12">
      <c r="A28" s="435" t="s">
        <v>745</v>
      </c>
      <c r="B28" s="435"/>
      <c r="C28" s="7"/>
    </row>
    <row r="29" spans="1:3" ht="12">
      <c r="A29" s="435" t="s">
        <v>746</v>
      </c>
      <c r="B29" s="435"/>
      <c r="C29" s="7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605" t="s">
        <v>143</v>
      </c>
      <c r="B2" s="60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4"/>
    </row>
    <row r="5" spans="1:4" ht="13.5" customHeight="1">
      <c r="A5" s="139" t="s">
        <v>144</v>
      </c>
      <c r="B5" s="140"/>
      <c r="C5" s="140"/>
      <c r="D5" s="93"/>
    </row>
    <row r="6" spans="1:4" ht="11.25">
      <c r="A6" s="175"/>
      <c r="B6" s="12"/>
      <c r="C6" s="12"/>
      <c r="D6" s="96"/>
    </row>
    <row r="7" spans="1:4" ht="15" customHeight="1">
      <c r="A7" s="657" t="s">
        <v>216</v>
      </c>
      <c r="B7" s="658"/>
      <c r="C7" s="12"/>
      <c r="D7" s="96"/>
    </row>
    <row r="8" spans="1:4" ht="13.5" customHeight="1">
      <c r="A8" s="176" t="s">
        <v>217</v>
      </c>
      <c r="B8" s="173"/>
      <c r="C8" s="12"/>
      <c r="D8" s="96"/>
    </row>
    <row r="9" spans="1:4" ht="13.5" customHeight="1">
      <c r="A9" s="176" t="s">
        <v>218</v>
      </c>
      <c r="B9" s="173"/>
      <c r="C9" s="12"/>
      <c r="D9" s="96"/>
    </row>
    <row r="10" spans="1:4" ht="13.5" customHeight="1">
      <c r="A10" s="176" t="s">
        <v>219</v>
      </c>
      <c r="B10" s="173"/>
      <c r="C10" s="12"/>
      <c r="D10" s="96"/>
    </row>
    <row r="11" spans="1:4" ht="13.5" customHeight="1" thickBot="1">
      <c r="A11" s="177" t="s">
        <v>220</v>
      </c>
      <c r="B11" s="178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8" sqref="C8: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394" t="s">
        <v>136</v>
      </c>
      <c r="B5" s="393"/>
      <c r="C5" s="396" t="s">
        <v>142</v>
      </c>
    </row>
    <row r="6" spans="1:3" ht="11.25" customHeight="1">
      <c r="A6" s="391"/>
      <c r="B6" s="390"/>
      <c r="C6" s="395"/>
    </row>
    <row r="7" spans="1:3" ht="15" customHeight="1">
      <c r="A7" s="227" t="s">
        <v>45</v>
      </c>
      <c r="B7" s="389" t="s">
        <v>46</v>
      </c>
      <c r="C7" s="373" t="s">
        <v>267</v>
      </c>
    </row>
    <row r="8" spans="1:3" ht="12">
      <c r="A8" s="560">
        <v>900001</v>
      </c>
      <c r="B8" s="561" t="s">
        <v>446</v>
      </c>
      <c r="C8" s="562">
        <v>148794240.78</v>
      </c>
    </row>
    <row r="9" spans="1:3" ht="12">
      <c r="A9" s="560">
        <v>900002</v>
      </c>
      <c r="B9" s="561" t="s">
        <v>445</v>
      </c>
      <c r="C9" s="562">
        <v>36405745.38</v>
      </c>
    </row>
    <row r="10" spans="1:3" ht="12">
      <c r="A10" s="563">
        <v>5100</v>
      </c>
      <c r="B10" s="564" t="s">
        <v>444</v>
      </c>
      <c r="C10" s="565">
        <v>300060.12</v>
      </c>
    </row>
    <row r="11" spans="1:3" ht="12">
      <c r="A11" s="563">
        <v>5200</v>
      </c>
      <c r="B11" s="564" t="s">
        <v>443</v>
      </c>
      <c r="C11" s="565">
        <v>54192.99</v>
      </c>
    </row>
    <row r="12" spans="1:3" ht="12">
      <c r="A12" s="563">
        <v>5300</v>
      </c>
      <c r="B12" s="564" t="s">
        <v>442</v>
      </c>
      <c r="C12" s="565"/>
    </row>
    <row r="13" spans="1:3" ht="12">
      <c r="A13" s="563">
        <v>5400</v>
      </c>
      <c r="B13" s="564" t="s">
        <v>441</v>
      </c>
      <c r="C13" s="565">
        <v>259990</v>
      </c>
    </row>
    <row r="14" spans="1:3" ht="12">
      <c r="A14" s="563">
        <v>5500</v>
      </c>
      <c r="B14" s="564" t="s">
        <v>440</v>
      </c>
      <c r="C14" s="565"/>
    </row>
    <row r="15" spans="1:3" ht="12">
      <c r="A15" s="563">
        <v>5600</v>
      </c>
      <c r="B15" s="564" t="s">
        <v>439</v>
      </c>
      <c r="C15" s="565">
        <v>193501.1</v>
      </c>
    </row>
    <row r="16" spans="1:3" ht="12">
      <c r="A16" s="563">
        <v>5700</v>
      </c>
      <c r="B16" s="564" t="s">
        <v>438</v>
      </c>
      <c r="C16" s="565"/>
    </row>
    <row r="17" spans="1:3" ht="12">
      <c r="A17" s="563" t="s">
        <v>437</v>
      </c>
      <c r="B17" s="564" t="s">
        <v>436</v>
      </c>
      <c r="C17" s="565">
        <v>35598001.17</v>
      </c>
    </row>
    <row r="18" spans="1:3" ht="12">
      <c r="A18" s="563">
        <v>5900</v>
      </c>
      <c r="B18" s="564" t="s">
        <v>435</v>
      </c>
      <c r="C18" s="565"/>
    </row>
    <row r="19" spans="1:3" ht="12">
      <c r="A19" s="566">
        <v>6200</v>
      </c>
      <c r="B19" s="564" t="s">
        <v>434</v>
      </c>
      <c r="C19" s="565"/>
    </row>
    <row r="20" spans="1:3" ht="12">
      <c r="A20" s="566">
        <v>7200</v>
      </c>
      <c r="B20" s="564" t="s">
        <v>433</v>
      </c>
      <c r="C20" s="565"/>
    </row>
    <row r="21" spans="1:3" ht="12">
      <c r="A21" s="566">
        <v>7300</v>
      </c>
      <c r="B21" s="564" t="s">
        <v>432</v>
      </c>
      <c r="C21" s="565"/>
    </row>
    <row r="22" spans="1:3" ht="12">
      <c r="A22" s="566">
        <v>7500</v>
      </c>
      <c r="B22" s="564" t="s">
        <v>431</v>
      </c>
      <c r="C22" s="565"/>
    </row>
    <row r="23" spans="1:3" ht="24">
      <c r="A23" s="566">
        <v>7900</v>
      </c>
      <c r="B23" s="564" t="s">
        <v>430</v>
      </c>
      <c r="C23" s="565"/>
    </row>
    <row r="24" spans="1:3" ht="12">
      <c r="A24" s="566">
        <v>9100</v>
      </c>
      <c r="B24" s="564" t="s">
        <v>429</v>
      </c>
      <c r="C24" s="565"/>
    </row>
    <row r="25" spans="1:3" ht="12">
      <c r="A25" s="566">
        <v>9900</v>
      </c>
      <c r="B25" s="564" t="s">
        <v>428</v>
      </c>
      <c r="C25" s="565"/>
    </row>
    <row r="26" spans="1:3" ht="12">
      <c r="A26" s="566">
        <v>7400</v>
      </c>
      <c r="B26" s="567" t="s">
        <v>427</v>
      </c>
      <c r="C26" s="565"/>
    </row>
    <row r="27" spans="1:3" ht="12">
      <c r="A27" s="560">
        <v>900003</v>
      </c>
      <c r="B27" s="561" t="s">
        <v>426</v>
      </c>
      <c r="C27" s="562">
        <v>9633018.31</v>
      </c>
    </row>
    <row r="28" spans="1:3" ht="24">
      <c r="A28" s="563">
        <v>5510</v>
      </c>
      <c r="B28" s="564" t="s">
        <v>407</v>
      </c>
      <c r="C28" s="565"/>
    </row>
    <row r="29" spans="1:3" ht="12">
      <c r="A29" s="563">
        <v>5520</v>
      </c>
      <c r="B29" s="564" t="s">
        <v>398</v>
      </c>
      <c r="C29" s="565"/>
    </row>
    <row r="30" spans="1:3" ht="12">
      <c r="A30" s="563">
        <v>5530</v>
      </c>
      <c r="B30" s="564" t="s">
        <v>395</v>
      </c>
      <c r="C30" s="565"/>
    </row>
    <row r="31" spans="1:3" ht="24">
      <c r="A31" s="563">
        <v>5540</v>
      </c>
      <c r="B31" s="564" t="s">
        <v>389</v>
      </c>
      <c r="C31" s="565"/>
    </row>
    <row r="32" spans="1:3" ht="12">
      <c r="A32" s="563">
        <v>5550</v>
      </c>
      <c r="B32" s="564" t="s">
        <v>388</v>
      </c>
      <c r="C32" s="565"/>
    </row>
    <row r="33" spans="1:3" ht="12">
      <c r="A33" s="563">
        <v>5590</v>
      </c>
      <c r="B33" s="564" t="s">
        <v>387</v>
      </c>
      <c r="C33" s="565"/>
    </row>
    <row r="34" spans="1:3" ht="12">
      <c r="A34" s="563">
        <v>5600</v>
      </c>
      <c r="B34" s="567" t="s">
        <v>425</v>
      </c>
      <c r="C34" s="565">
        <v>9633018.31</v>
      </c>
    </row>
    <row r="35" spans="1:3" ht="12">
      <c r="A35" s="568">
        <v>900004</v>
      </c>
      <c r="B35" s="569" t="s">
        <v>424</v>
      </c>
      <c r="C35" s="570">
        <v>122021513.71000001</v>
      </c>
    </row>
    <row r="37" spans="1:4" ht="11.25">
      <c r="A37" s="574" t="s">
        <v>236</v>
      </c>
      <c r="B37" s="575"/>
      <c r="C37" s="576"/>
      <c r="D37" s="577"/>
    </row>
    <row r="38" spans="1:4" ht="11.25">
      <c r="A38" s="574"/>
      <c r="B38" s="575"/>
      <c r="C38" s="576"/>
      <c r="D38" s="577"/>
    </row>
    <row r="39" spans="1:2" ht="15">
      <c r="A39" s="434"/>
      <c r="B39"/>
    </row>
    <row r="40" spans="1:2" ht="12">
      <c r="A40" s="435" t="s">
        <v>743</v>
      </c>
      <c r="B40" s="435"/>
    </row>
    <row r="41" spans="1:2" ht="12">
      <c r="A41" s="435" t="s">
        <v>744</v>
      </c>
      <c r="B41" s="435"/>
    </row>
    <row r="42" spans="1:2" ht="12">
      <c r="A42" s="436"/>
      <c r="B42" s="435"/>
    </row>
    <row r="43" spans="1:2" ht="12">
      <c r="A43" s="435"/>
      <c r="B43" s="435"/>
    </row>
    <row r="44" spans="1:2" ht="12">
      <c r="A44" s="435" t="s">
        <v>745</v>
      </c>
      <c r="B44" s="435"/>
    </row>
    <row r="45" spans="1:2" ht="12">
      <c r="A45" s="435" t="s">
        <v>746</v>
      </c>
      <c r="B45" s="435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605" t="s">
        <v>143</v>
      </c>
      <c r="B2" s="606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5"/>
      <c r="B6" s="12"/>
      <c r="C6" s="13"/>
      <c r="D6" s="96"/>
    </row>
    <row r="7" spans="1:4" ht="15" customHeight="1">
      <c r="A7" s="657" t="s">
        <v>221</v>
      </c>
      <c r="B7" s="658"/>
      <c r="C7" s="13"/>
      <c r="D7" s="96"/>
    </row>
    <row r="8" spans="1:4" ht="13.5" customHeight="1">
      <c r="A8" s="179" t="s">
        <v>222</v>
      </c>
      <c r="B8" s="173"/>
      <c r="C8" s="13"/>
      <c r="D8" s="96"/>
    </row>
    <row r="9" spans="1:4" ht="13.5" customHeight="1">
      <c r="A9" s="179" t="s">
        <v>223</v>
      </c>
      <c r="B9" s="173"/>
      <c r="C9" s="13"/>
      <c r="D9" s="96"/>
    </row>
    <row r="10" spans="1:4" ht="13.5" customHeight="1">
      <c r="A10" s="179" t="s">
        <v>224</v>
      </c>
      <c r="B10" s="173"/>
      <c r="C10" s="13"/>
      <c r="D10" s="96"/>
    </row>
    <row r="11" spans="1:4" ht="13.5" customHeight="1" thickBot="1">
      <c r="A11" s="180" t="s">
        <v>225</v>
      </c>
      <c r="B11" s="178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605" t="s">
        <v>143</v>
      </c>
      <c r="B2" s="606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83"/>
  <sheetViews>
    <sheetView zoomScaleSheetLayoutView="100" zoomScalePageLayoutView="0" workbookViewId="0" topLeftCell="A64">
      <selection activeCell="D87" sqref="D87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14.00390625" style="89" customWidth="1"/>
    <col min="6" max="16384" width="11.421875" style="89" customWidth="1"/>
  </cols>
  <sheetData>
    <row r="1" ht="15" customHeight="1">
      <c r="A1" s="14" t="s">
        <v>40</v>
      </c>
    </row>
    <row r="2" ht="11.25">
      <c r="A2" s="3"/>
    </row>
    <row r="3" s="39" customFormat="1" ht="11.25">
      <c r="A3" s="38" t="s">
        <v>76</v>
      </c>
    </row>
    <row r="4" spans="1:8" s="39" customFormat="1" ht="34.5" customHeight="1">
      <c r="A4" s="660" t="s">
        <v>77</v>
      </c>
      <c r="B4" s="660"/>
      <c r="C4" s="660"/>
      <c r="D4" s="660"/>
      <c r="E4" s="660"/>
      <c r="F4" s="660"/>
      <c r="H4" s="41"/>
    </row>
    <row r="5" spans="1:8" s="39" customFormat="1" ht="11.25">
      <c r="A5" s="40"/>
      <c r="B5" s="40"/>
      <c r="C5" s="40"/>
      <c r="D5" s="40"/>
      <c r="H5" s="41"/>
    </row>
    <row r="6" spans="1:4" s="39" customFormat="1" ht="12.75">
      <c r="A6" s="41" t="s">
        <v>78</v>
      </c>
      <c r="B6" s="41"/>
      <c r="C6" s="41"/>
      <c r="D6" s="41"/>
    </row>
    <row r="7" spans="1:4" s="39" customFormat="1" ht="11.25">
      <c r="A7" s="41"/>
      <c r="B7" s="41"/>
      <c r="C7" s="41"/>
      <c r="D7" s="41"/>
    </row>
    <row r="8" spans="1:4" s="39" customFormat="1" ht="11.25">
      <c r="A8" s="42" t="s">
        <v>79</v>
      </c>
      <c r="B8" s="41"/>
      <c r="C8" s="41"/>
      <c r="D8" s="41"/>
    </row>
    <row r="9" spans="1:4" s="39" customFormat="1" ht="11.25">
      <c r="A9" s="42"/>
      <c r="B9" s="41"/>
      <c r="C9" s="41"/>
      <c r="D9" s="41"/>
    </row>
    <row r="10" spans="1:4" s="39" customFormat="1" ht="11.25">
      <c r="A10" s="578">
        <v>7000</v>
      </c>
      <c r="B10" s="579" t="s">
        <v>509</v>
      </c>
      <c r="C10" s="41"/>
      <c r="D10" s="41"/>
    </row>
    <row r="11" spans="1:4" s="39" customFormat="1" ht="11.25">
      <c r="A11" s="578"/>
      <c r="B11" s="579"/>
      <c r="C11" s="41"/>
      <c r="D11" s="41"/>
    </row>
    <row r="12" spans="1:5" s="39" customFormat="1" ht="11.25">
      <c r="A12" s="588" t="s">
        <v>45</v>
      </c>
      <c r="B12" s="588" t="s">
        <v>46</v>
      </c>
      <c r="C12" s="588" t="s">
        <v>47</v>
      </c>
      <c r="D12" s="588" t="s">
        <v>48</v>
      </c>
      <c r="E12" s="588" t="s">
        <v>49</v>
      </c>
    </row>
    <row r="13" spans="1:5" s="39" customFormat="1" ht="11.25">
      <c r="A13" s="589">
        <v>7100</v>
      </c>
      <c r="B13" s="590" t="s">
        <v>508</v>
      </c>
      <c r="C13" s="591"/>
      <c r="D13" s="591"/>
      <c r="E13" s="592"/>
    </row>
    <row r="14" spans="1:5" s="39" customFormat="1" ht="11.25">
      <c r="A14" s="593">
        <v>7110</v>
      </c>
      <c r="B14" s="594" t="s">
        <v>507</v>
      </c>
      <c r="C14" s="591"/>
      <c r="D14" s="591"/>
      <c r="E14" s="592"/>
    </row>
    <row r="15" spans="1:5" s="39" customFormat="1" ht="11.25">
      <c r="A15" s="593">
        <v>7120</v>
      </c>
      <c r="B15" s="594" t="s">
        <v>506</v>
      </c>
      <c r="C15" s="591"/>
      <c r="D15" s="591"/>
      <c r="E15" s="592"/>
    </row>
    <row r="16" spans="1:5" s="39" customFormat="1" ht="11.25">
      <c r="A16" s="593">
        <v>7130</v>
      </c>
      <c r="B16" s="594" t="s">
        <v>505</v>
      </c>
      <c r="C16" s="591"/>
      <c r="D16" s="591"/>
      <c r="E16" s="592"/>
    </row>
    <row r="17" spans="1:5" s="39" customFormat="1" ht="11.25">
      <c r="A17" s="593">
        <v>7140</v>
      </c>
      <c r="B17" s="594" t="s">
        <v>504</v>
      </c>
      <c r="C17" s="591"/>
      <c r="D17" s="591"/>
      <c r="E17" s="592"/>
    </row>
    <row r="18" spans="1:5" s="39" customFormat="1" ht="11.25">
      <c r="A18" s="593">
        <v>7150</v>
      </c>
      <c r="B18" s="594" t="s">
        <v>503</v>
      </c>
      <c r="C18" s="591"/>
      <c r="D18" s="591"/>
      <c r="E18" s="592"/>
    </row>
    <row r="19" spans="1:5" s="39" customFormat="1" ht="11.25">
      <c r="A19" s="593">
        <v>7160</v>
      </c>
      <c r="B19" s="594" t="s">
        <v>502</v>
      </c>
      <c r="C19" s="591"/>
      <c r="D19" s="591"/>
      <c r="E19" s="592"/>
    </row>
    <row r="20" spans="1:5" s="39" customFormat="1" ht="11.25">
      <c r="A20" s="589">
        <v>7200</v>
      </c>
      <c r="B20" s="590" t="s">
        <v>501</v>
      </c>
      <c r="C20" s="591"/>
      <c r="D20" s="591"/>
      <c r="E20" s="592"/>
    </row>
    <row r="21" spans="1:5" s="39" customFormat="1" ht="11.25">
      <c r="A21" s="593">
        <v>7210</v>
      </c>
      <c r="B21" s="594" t="s">
        <v>500</v>
      </c>
      <c r="C21" s="591"/>
      <c r="D21" s="591"/>
      <c r="E21" s="592"/>
    </row>
    <row r="22" spans="1:5" s="39" customFormat="1" ht="11.25">
      <c r="A22" s="593">
        <v>7220</v>
      </c>
      <c r="B22" s="594" t="s">
        <v>499</v>
      </c>
      <c r="C22" s="591"/>
      <c r="D22" s="591"/>
      <c r="E22" s="592"/>
    </row>
    <row r="23" spans="1:5" s="39" customFormat="1" ht="12.75" customHeight="1">
      <c r="A23" s="593">
        <v>7230</v>
      </c>
      <c r="B23" s="595" t="s">
        <v>498</v>
      </c>
      <c r="C23" s="592"/>
      <c r="D23" s="592"/>
      <c r="E23" s="592"/>
    </row>
    <row r="24" spans="1:5" s="39" customFormat="1" ht="18.75">
      <c r="A24" s="593">
        <v>7240</v>
      </c>
      <c r="B24" s="595" t="s">
        <v>497</v>
      </c>
      <c r="C24" s="592"/>
      <c r="D24" s="592"/>
      <c r="E24" s="592"/>
    </row>
    <row r="25" spans="1:5" s="39" customFormat="1" ht="18.75">
      <c r="A25" s="593">
        <v>7250</v>
      </c>
      <c r="B25" s="595" t="s">
        <v>496</v>
      </c>
      <c r="C25" s="592"/>
      <c r="D25" s="592"/>
      <c r="E25" s="592"/>
    </row>
    <row r="26" spans="1:5" s="39" customFormat="1" ht="11.25">
      <c r="A26" s="593">
        <v>7260</v>
      </c>
      <c r="B26" s="595" t="s">
        <v>495</v>
      </c>
      <c r="C26" s="592"/>
      <c r="D26" s="592"/>
      <c r="E26" s="592"/>
    </row>
    <row r="27" spans="1:5" s="39" customFormat="1" ht="11.25">
      <c r="A27" s="589">
        <v>7300</v>
      </c>
      <c r="B27" s="596" t="s">
        <v>494</v>
      </c>
      <c r="C27" s="592"/>
      <c r="D27" s="592"/>
      <c r="E27" s="592"/>
    </row>
    <row r="28" spans="1:5" s="39" customFormat="1" ht="11.25">
      <c r="A28" s="593">
        <v>7310</v>
      </c>
      <c r="B28" s="595" t="s">
        <v>493</v>
      </c>
      <c r="C28" s="592"/>
      <c r="D28" s="592"/>
      <c r="E28" s="592"/>
    </row>
    <row r="29" spans="1:5" s="39" customFormat="1" ht="11.25">
      <c r="A29" s="593">
        <v>7320</v>
      </c>
      <c r="B29" s="595" t="s">
        <v>492</v>
      </c>
      <c r="C29" s="592"/>
      <c r="D29" s="592"/>
      <c r="E29" s="592"/>
    </row>
    <row r="30" spans="1:5" s="39" customFormat="1" ht="11.25">
      <c r="A30" s="593">
        <v>7330</v>
      </c>
      <c r="B30" s="595" t="s">
        <v>491</v>
      </c>
      <c r="C30" s="592"/>
      <c r="D30" s="592"/>
      <c r="E30" s="592"/>
    </row>
    <row r="31" spans="1:5" s="39" customFormat="1" ht="11.25">
      <c r="A31" s="593">
        <v>7340</v>
      </c>
      <c r="B31" s="595" t="s">
        <v>490</v>
      </c>
      <c r="C31" s="592"/>
      <c r="D31" s="592"/>
      <c r="E31" s="592"/>
    </row>
    <row r="32" spans="1:5" s="39" customFormat="1" ht="11.25">
      <c r="A32" s="593">
        <v>7350</v>
      </c>
      <c r="B32" s="595" t="s">
        <v>489</v>
      </c>
      <c r="C32" s="592"/>
      <c r="D32" s="592"/>
      <c r="E32" s="592"/>
    </row>
    <row r="33" spans="1:5" s="39" customFormat="1" ht="11.25">
      <c r="A33" s="593">
        <v>7360</v>
      </c>
      <c r="B33" s="595" t="s">
        <v>488</v>
      </c>
      <c r="C33" s="592"/>
      <c r="D33" s="592"/>
      <c r="E33" s="592"/>
    </row>
    <row r="34" spans="1:5" s="39" customFormat="1" ht="11.25">
      <c r="A34" s="589">
        <v>7400</v>
      </c>
      <c r="B34" s="596" t="s">
        <v>487</v>
      </c>
      <c r="C34" s="592"/>
      <c r="D34" s="592"/>
      <c r="E34" s="592"/>
    </row>
    <row r="35" spans="1:5" s="39" customFormat="1" ht="11.25">
      <c r="A35" s="593">
        <v>7410</v>
      </c>
      <c r="B35" s="595" t="s">
        <v>486</v>
      </c>
      <c r="C35" s="592"/>
      <c r="D35" s="592"/>
      <c r="E35" s="592"/>
    </row>
    <row r="36" spans="1:5" s="39" customFormat="1" ht="11.25">
      <c r="A36" s="593">
        <v>7420</v>
      </c>
      <c r="B36" s="595" t="s">
        <v>485</v>
      </c>
      <c r="C36" s="592"/>
      <c r="D36" s="592"/>
      <c r="E36" s="592"/>
    </row>
    <row r="37" spans="1:5" s="39" customFormat="1" ht="18.75">
      <c r="A37" s="589">
        <v>7500</v>
      </c>
      <c r="B37" s="596" t="s">
        <v>484</v>
      </c>
      <c r="C37" s="592"/>
      <c r="D37" s="592"/>
      <c r="E37" s="592"/>
    </row>
    <row r="38" spans="1:5" s="39" customFormat="1" ht="18.75">
      <c r="A38" s="593">
        <v>7510</v>
      </c>
      <c r="B38" s="595" t="s">
        <v>483</v>
      </c>
      <c r="C38" s="592"/>
      <c r="D38" s="592"/>
      <c r="E38" s="592"/>
    </row>
    <row r="39" spans="1:5" s="39" customFormat="1" ht="18.75">
      <c r="A39" s="593">
        <v>7520</v>
      </c>
      <c r="B39" s="595" t="s">
        <v>482</v>
      </c>
      <c r="C39" s="592"/>
      <c r="D39" s="592"/>
      <c r="E39" s="592"/>
    </row>
    <row r="40" spans="1:5" s="39" customFormat="1" ht="11.25">
      <c r="A40" s="589">
        <v>7600</v>
      </c>
      <c r="B40" s="596" t="s">
        <v>481</v>
      </c>
      <c r="C40" s="592"/>
      <c r="D40" s="592"/>
      <c r="E40" s="592"/>
    </row>
    <row r="41" spans="1:5" s="39" customFormat="1" ht="11.25">
      <c r="A41" s="593">
        <v>7610</v>
      </c>
      <c r="B41" s="594" t="s">
        <v>480</v>
      </c>
      <c r="C41" s="591"/>
      <c r="D41" s="591"/>
      <c r="E41" s="592"/>
    </row>
    <row r="42" spans="1:5" s="39" customFormat="1" ht="11.25">
      <c r="A42" s="593">
        <v>7620</v>
      </c>
      <c r="B42" s="594" t="s">
        <v>479</v>
      </c>
      <c r="C42" s="591"/>
      <c r="D42" s="591"/>
      <c r="E42" s="592"/>
    </row>
    <row r="43" spans="1:5" s="39" customFormat="1" ht="11.25">
      <c r="A43" s="593">
        <v>7630</v>
      </c>
      <c r="B43" s="594" t="s">
        <v>478</v>
      </c>
      <c r="C43" s="591"/>
      <c r="D43" s="591"/>
      <c r="E43" s="592"/>
    </row>
    <row r="44" spans="1:5" s="39" customFormat="1" ht="11.25">
      <c r="A44" s="593">
        <v>7640</v>
      </c>
      <c r="B44" s="595" t="s">
        <v>477</v>
      </c>
      <c r="C44" s="592"/>
      <c r="D44" s="592"/>
      <c r="E44" s="592"/>
    </row>
    <row r="45" spans="1:5" s="39" customFormat="1" ht="11.25">
      <c r="A45" s="593"/>
      <c r="B45" s="595"/>
      <c r="C45" s="592"/>
      <c r="D45" s="592"/>
      <c r="E45" s="592"/>
    </row>
    <row r="46" spans="1:5" s="39" customFormat="1" ht="11.25">
      <c r="A46" s="589" t="s">
        <v>476</v>
      </c>
      <c r="B46" s="597" t="s">
        <v>475</v>
      </c>
      <c r="C46" s="592"/>
      <c r="D46" s="592"/>
      <c r="E46" s="592"/>
    </row>
    <row r="47" spans="1:5" s="39" customFormat="1" ht="11.25">
      <c r="A47" s="593" t="s">
        <v>474</v>
      </c>
      <c r="B47" s="598" t="s">
        <v>473</v>
      </c>
      <c r="C47" s="592"/>
      <c r="D47" s="592"/>
      <c r="E47" s="592"/>
    </row>
    <row r="48" spans="1:5" s="39" customFormat="1" ht="11.25">
      <c r="A48" s="593" t="s">
        <v>472</v>
      </c>
      <c r="B48" s="598" t="s">
        <v>471</v>
      </c>
      <c r="C48" s="592"/>
      <c r="D48" s="592"/>
      <c r="E48" s="592"/>
    </row>
    <row r="49" spans="1:5" s="39" customFormat="1" ht="11.25">
      <c r="A49" s="593" t="s">
        <v>470</v>
      </c>
      <c r="B49" s="598" t="s">
        <v>469</v>
      </c>
      <c r="C49" s="592"/>
      <c r="D49" s="592"/>
      <c r="E49" s="592"/>
    </row>
    <row r="50" spans="1:5" s="39" customFormat="1" ht="11.25">
      <c r="A50" s="593" t="s">
        <v>468</v>
      </c>
      <c r="B50" s="598" t="s">
        <v>467</v>
      </c>
      <c r="C50" s="592"/>
      <c r="D50" s="592"/>
      <c r="E50" s="592"/>
    </row>
    <row r="51" spans="1:5" s="39" customFormat="1" ht="11.25">
      <c r="A51" s="593" t="s">
        <v>466</v>
      </c>
      <c r="B51" s="598" t="s">
        <v>465</v>
      </c>
      <c r="C51" s="592"/>
      <c r="D51" s="592"/>
      <c r="E51" s="592"/>
    </row>
    <row r="52" spans="1:5" s="39" customFormat="1" ht="11.25">
      <c r="A52" s="593" t="s">
        <v>464</v>
      </c>
      <c r="B52" s="598" t="s">
        <v>463</v>
      </c>
      <c r="C52" s="592"/>
      <c r="D52" s="592"/>
      <c r="E52" s="592"/>
    </row>
    <row r="53" spans="1:5" s="39" customFormat="1" ht="11.25">
      <c r="A53" s="599" t="s">
        <v>2112</v>
      </c>
      <c r="B53" s="600"/>
      <c r="C53" s="601"/>
      <c r="D53" s="601"/>
      <c r="E53" s="601"/>
    </row>
    <row r="54" spans="1:2" s="39" customFormat="1" ht="11.25">
      <c r="A54" s="41"/>
      <c r="B54" s="58"/>
    </row>
    <row r="55" spans="1:2" s="39" customFormat="1" ht="11.25">
      <c r="A55" s="580" t="s">
        <v>462</v>
      </c>
      <c r="B55" s="58"/>
    </row>
    <row r="56" s="39" customFormat="1" ht="11.25">
      <c r="A56" s="580"/>
    </row>
    <row r="57" spans="1:2" s="39" customFormat="1" ht="11.25">
      <c r="A57" s="578">
        <v>8000</v>
      </c>
      <c r="B57" s="579" t="s">
        <v>461</v>
      </c>
    </row>
    <row r="58" spans="2:8" s="39" customFormat="1" ht="11.25">
      <c r="B58" s="659" t="s">
        <v>93</v>
      </c>
      <c r="C58" s="659"/>
      <c r="D58" s="659"/>
      <c r="E58" s="659"/>
      <c r="H58" s="43"/>
    </row>
    <row r="59" spans="1:8" s="39" customFormat="1" ht="11.25">
      <c r="A59" s="44" t="s">
        <v>45</v>
      </c>
      <c r="B59" s="44" t="s">
        <v>46</v>
      </c>
      <c r="C59" s="45" t="s">
        <v>47</v>
      </c>
      <c r="D59" s="45" t="s">
        <v>48</v>
      </c>
      <c r="E59" s="45" t="s">
        <v>49</v>
      </c>
      <c r="H59" s="43"/>
    </row>
    <row r="60" spans="1:8" s="39" customFormat="1" ht="11.25">
      <c r="A60" s="406">
        <v>8100</v>
      </c>
      <c r="B60" s="403" t="s">
        <v>460</v>
      </c>
      <c r="C60" s="48"/>
      <c r="D60" s="45"/>
      <c r="E60" s="45"/>
      <c r="H60" s="43"/>
    </row>
    <row r="61" spans="1:8" s="39" customFormat="1" ht="11.25">
      <c r="A61" s="405">
        <v>8110</v>
      </c>
      <c r="B61" s="47" t="s">
        <v>459</v>
      </c>
      <c r="C61" s="581">
        <v>88406989</v>
      </c>
      <c r="D61" s="581">
        <v>108716631.55</v>
      </c>
      <c r="E61" s="582">
        <f>D61-C61</f>
        <v>20309642.549999997</v>
      </c>
      <c r="F61" s="43"/>
      <c r="H61" s="43"/>
    </row>
    <row r="62" spans="1:8" s="39" customFormat="1" ht="11.25">
      <c r="A62" s="405">
        <v>8120</v>
      </c>
      <c r="B62" s="47" t="s">
        <v>458</v>
      </c>
      <c r="C62" s="581">
        <f>C63-C64</f>
        <v>5869662.020000011</v>
      </c>
      <c r="D62" s="581">
        <f>D63-D64</f>
        <v>14492441.23999998</v>
      </c>
      <c r="E62" s="582">
        <f aca="true" t="shared" si="0" ref="E62:E73">D62-C62</f>
        <v>8622779.219999969</v>
      </c>
      <c r="F62" s="43"/>
      <c r="H62" s="43"/>
    </row>
    <row r="63" spans="1:8" s="39" customFormat="1" ht="11.25">
      <c r="A63" s="402">
        <v>8130</v>
      </c>
      <c r="B63" s="47" t="s">
        <v>457</v>
      </c>
      <c r="C63" s="581">
        <v>153460095.28</v>
      </c>
      <c r="D63" s="581">
        <v>198860002.51</v>
      </c>
      <c r="E63" s="582">
        <f t="shared" si="0"/>
        <v>45399907.22999999</v>
      </c>
      <c r="F63" s="43"/>
      <c r="H63" s="43"/>
    </row>
    <row r="64" spans="1:8" s="39" customFormat="1" ht="11.25">
      <c r="A64" s="402">
        <v>8140</v>
      </c>
      <c r="B64" s="47" t="s">
        <v>456</v>
      </c>
      <c r="C64" s="581">
        <v>147590433.26</v>
      </c>
      <c r="D64" s="581">
        <v>184367561.27</v>
      </c>
      <c r="E64" s="582">
        <f t="shared" si="0"/>
        <v>36777128.01000002</v>
      </c>
      <c r="F64" s="43"/>
      <c r="H64" s="43"/>
    </row>
    <row r="65" spans="1:8" s="39" customFormat="1" ht="11.25">
      <c r="A65" s="402">
        <v>8150</v>
      </c>
      <c r="B65" s="47" t="s">
        <v>455</v>
      </c>
      <c r="C65" s="581">
        <v>147553484.83</v>
      </c>
      <c r="D65" s="581">
        <v>184367561.27</v>
      </c>
      <c r="E65" s="582">
        <f t="shared" si="0"/>
        <v>36814076.44</v>
      </c>
      <c r="F65" s="43"/>
      <c r="H65" s="43"/>
    </row>
    <row r="66" spans="1:8" s="39" customFormat="1" ht="11.25">
      <c r="A66" s="404">
        <v>8200</v>
      </c>
      <c r="B66" s="403" t="s">
        <v>454</v>
      </c>
      <c r="C66" s="48"/>
      <c r="D66" s="581"/>
      <c r="E66" s="582"/>
      <c r="F66" s="43"/>
      <c r="G66" s="43"/>
      <c r="H66" s="43"/>
    </row>
    <row r="67" spans="1:8" s="39" customFormat="1" ht="11.25">
      <c r="A67" s="402">
        <v>8210</v>
      </c>
      <c r="B67" s="47" t="s">
        <v>453</v>
      </c>
      <c r="C67" s="581">
        <v>88406989</v>
      </c>
      <c r="D67" s="581">
        <v>108716631.55</v>
      </c>
      <c r="E67" s="582">
        <f t="shared" si="0"/>
        <v>20309642.549999997</v>
      </c>
      <c r="F67" s="43"/>
      <c r="G67" s="43"/>
      <c r="H67" s="43"/>
    </row>
    <row r="68" spans="1:8" s="39" customFormat="1" ht="11.25">
      <c r="A68" s="402">
        <v>8220</v>
      </c>
      <c r="B68" s="47" t="s">
        <v>452</v>
      </c>
      <c r="C68" s="581">
        <f>C69-C71</f>
        <v>24843613.739999995</v>
      </c>
      <c r="D68" s="581">
        <f>D69-D70</f>
        <v>50065761.72999999</v>
      </c>
      <c r="E68" s="582">
        <f t="shared" si="0"/>
        <v>25222147.989999995</v>
      </c>
      <c r="F68" s="43"/>
      <c r="G68" s="43"/>
      <c r="H68" s="43"/>
    </row>
    <row r="69" spans="1:8" s="39" customFormat="1" ht="11.25">
      <c r="A69" s="402">
        <v>8230</v>
      </c>
      <c r="B69" s="47" t="s">
        <v>451</v>
      </c>
      <c r="C69" s="581">
        <v>153460095.28</v>
      </c>
      <c r="D69" s="581">
        <v>198860002.51</v>
      </c>
      <c r="E69" s="582">
        <f t="shared" si="0"/>
        <v>45399907.22999999</v>
      </c>
      <c r="F69" s="43"/>
      <c r="G69" s="43"/>
      <c r="H69" s="43"/>
    </row>
    <row r="70" spans="1:8" s="39" customFormat="1" ht="11.25">
      <c r="A70" s="402">
        <v>8240</v>
      </c>
      <c r="B70" s="47" t="s">
        <v>450</v>
      </c>
      <c r="C70" s="581">
        <v>128616481.54</v>
      </c>
      <c r="D70" s="581">
        <v>148794240.78</v>
      </c>
      <c r="E70" s="582">
        <f t="shared" si="0"/>
        <v>20177759.239999995</v>
      </c>
      <c r="F70" s="43"/>
      <c r="G70" s="43"/>
      <c r="H70" s="43"/>
    </row>
    <row r="71" spans="1:8" s="39" customFormat="1" ht="11.25">
      <c r="A71" s="401">
        <v>8250</v>
      </c>
      <c r="B71" s="49" t="s">
        <v>449</v>
      </c>
      <c r="C71" s="581">
        <v>128616481.54</v>
      </c>
      <c r="D71" s="581">
        <v>148794240.78</v>
      </c>
      <c r="E71" s="582">
        <f t="shared" si="0"/>
        <v>20177759.239999995</v>
      </c>
      <c r="F71" s="43"/>
      <c r="G71" s="43"/>
      <c r="H71" s="43"/>
    </row>
    <row r="72" spans="1:8" s="39" customFormat="1" ht="11.25">
      <c r="A72" s="400">
        <v>8260</v>
      </c>
      <c r="B72" s="51" t="s">
        <v>448</v>
      </c>
      <c r="C72" s="583">
        <v>128616481.54</v>
      </c>
      <c r="D72" s="581">
        <v>148794240.78</v>
      </c>
      <c r="E72" s="582">
        <f t="shared" si="0"/>
        <v>20177759.239999995</v>
      </c>
      <c r="F72" s="43"/>
      <c r="G72" s="43"/>
      <c r="H72" s="43"/>
    </row>
    <row r="73" spans="1:8" s="39" customFormat="1" ht="11.25">
      <c r="A73" s="399">
        <v>8270</v>
      </c>
      <c r="B73" s="398" t="s">
        <v>447</v>
      </c>
      <c r="C73" s="584">
        <v>106169233.51</v>
      </c>
      <c r="D73" s="581">
        <v>145914407.77</v>
      </c>
      <c r="E73" s="582">
        <f t="shared" si="0"/>
        <v>39745174.260000005</v>
      </c>
      <c r="F73" s="43"/>
      <c r="G73" s="43"/>
      <c r="H73" s="43"/>
    </row>
    <row r="74" ht="11.25">
      <c r="A74" s="397" t="s">
        <v>2109</v>
      </c>
    </row>
    <row r="76" spans="1:3" ht="11.25">
      <c r="A76" s="255" t="s">
        <v>236</v>
      </c>
      <c r="B76" s="18"/>
      <c r="C76" s="7"/>
    </row>
    <row r="77" spans="1:3" ht="11.25">
      <c r="A77" s="585"/>
      <c r="B77" s="18"/>
      <c r="C77" s="7"/>
    </row>
    <row r="78" spans="1:3" ht="11.25">
      <c r="A78" s="586" t="s">
        <v>743</v>
      </c>
      <c r="B78" s="586"/>
      <c r="C78" s="7"/>
    </row>
    <row r="79" spans="1:3" ht="11.25">
      <c r="A79" s="586" t="s">
        <v>2110</v>
      </c>
      <c r="B79" s="586"/>
      <c r="C79" s="7"/>
    </row>
    <row r="80" spans="1:3" ht="11.25">
      <c r="A80" s="587"/>
      <c r="B80" s="586"/>
      <c r="C80" s="7"/>
    </row>
    <row r="81" spans="1:3" ht="11.25">
      <c r="A81" s="586"/>
      <c r="B81" s="586"/>
      <c r="C81" s="7"/>
    </row>
    <row r="82" spans="1:3" ht="11.25">
      <c r="A82" s="586" t="s">
        <v>745</v>
      </c>
      <c r="B82" s="586"/>
      <c r="C82" s="7"/>
    </row>
    <row r="83" spans="1:3" ht="11.25">
      <c r="A83" s="586" t="s">
        <v>2111</v>
      </c>
      <c r="B83" s="586"/>
      <c r="C83" s="7"/>
    </row>
  </sheetData>
  <sheetProtection/>
  <protectedRanges>
    <protectedRange sqref="C70:C71" name="Rango1_2_3_1_1"/>
    <protectedRange sqref="C72" name="Rango1_2_1_1_1_1"/>
    <protectedRange sqref="C73" name="Rango1_2_2_1_1_1"/>
  </protectedRanges>
  <mergeCells count="2">
    <mergeCell ref="B58:E58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B12" sqref="B12:E12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660" t="s">
        <v>77</v>
      </c>
      <c r="B5" s="660"/>
      <c r="C5" s="660"/>
      <c r="D5" s="660"/>
      <c r="E5" s="660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661" t="s">
        <v>81</v>
      </c>
      <c r="C10" s="661"/>
      <c r="D10" s="661"/>
      <c r="E10" s="661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661" t="s">
        <v>85</v>
      </c>
      <c r="C12" s="661"/>
      <c r="D12" s="661"/>
      <c r="E12" s="661"/>
    </row>
    <row r="13" spans="1:5" s="39" customFormat="1" ht="25.5" customHeight="1">
      <c r="A13" s="57" t="s">
        <v>86</v>
      </c>
      <c r="B13" s="661" t="s">
        <v>87</v>
      </c>
      <c r="C13" s="661"/>
      <c r="D13" s="661"/>
      <c r="E13" s="661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659" t="s">
        <v>93</v>
      </c>
      <c r="C22" s="659"/>
      <c r="D22" s="659"/>
      <c r="E22" s="659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13"/>
  <sheetViews>
    <sheetView zoomScale="94" zoomScaleNormal="94" zoomScaleSheetLayoutView="100" zoomScalePageLayoutView="0" workbookViewId="0" topLeftCell="A1">
      <selection activeCell="A1" sqref="A1:K330"/>
    </sheetView>
  </sheetViews>
  <sheetFormatPr defaultColWidth="11.421875" defaultRowHeight="15"/>
  <cols>
    <col min="1" max="1" width="11.140625" style="89" customWidth="1"/>
    <col min="2" max="2" width="22.8515625" style="89" customWidth="1"/>
    <col min="3" max="3" width="12.8515625" style="89" customWidth="1"/>
    <col min="4" max="4" width="39.00390625" style="89" customWidth="1"/>
    <col min="5" max="5" width="15.8515625" style="7" customWidth="1"/>
    <col min="6" max="6" width="15.421875" style="7" customWidth="1"/>
    <col min="7" max="7" width="11.140625" style="7" customWidth="1"/>
    <col min="8" max="8" width="10.00390625" style="7" customWidth="1"/>
    <col min="9" max="9" width="10.140625" style="7" customWidth="1"/>
    <col min="10" max="10" width="15.8515625" style="89" customWidth="1"/>
    <col min="11" max="11" width="21.00390625" style="89" customWidth="1"/>
    <col min="12" max="12" width="11.421875" style="89" customWidth="1"/>
    <col min="13" max="16384" width="11.421875" style="89" customWidth="1"/>
  </cols>
  <sheetData>
    <row r="1" spans="1:11" ht="11.25">
      <c r="A1" s="3" t="s">
        <v>43</v>
      </c>
      <c r="B1" s="3"/>
      <c r="C1" s="3"/>
      <c r="D1" s="3"/>
      <c r="K1" s="5"/>
    </row>
    <row r="2" spans="1:4" ht="11.25">
      <c r="A2" s="3" t="s">
        <v>139</v>
      </c>
      <c r="B2" s="3"/>
      <c r="C2" s="3"/>
      <c r="D2" s="3"/>
    </row>
    <row r="3" ht="11.25">
      <c r="L3" s="8"/>
    </row>
    <row r="4" ht="11.25">
      <c r="L4" s="8"/>
    </row>
    <row r="5" spans="1:11" ht="11.25" customHeight="1">
      <c r="A5" s="216" t="s">
        <v>280</v>
      </c>
      <c r="B5" s="229"/>
      <c r="C5" s="442"/>
      <c r="D5" s="442"/>
      <c r="G5" s="264"/>
      <c r="H5" s="264"/>
      <c r="K5" s="266" t="s">
        <v>268</v>
      </c>
    </row>
    <row r="6" spans="1:8" ht="11.25">
      <c r="A6" s="265"/>
      <c r="B6" s="265"/>
      <c r="C6" s="265"/>
      <c r="D6" s="265"/>
      <c r="E6" s="264"/>
      <c r="F6" s="264"/>
      <c r="G6" s="264"/>
      <c r="H6" s="264"/>
    </row>
    <row r="7" spans="1:11" ht="15" customHeight="1">
      <c r="A7" s="227" t="s">
        <v>45</v>
      </c>
      <c r="B7" s="226" t="s">
        <v>46</v>
      </c>
      <c r="C7" s="226" t="s">
        <v>985</v>
      </c>
      <c r="D7" s="226" t="s">
        <v>986</v>
      </c>
      <c r="E7" s="263" t="s">
        <v>267</v>
      </c>
      <c r="F7" s="263" t="s">
        <v>266</v>
      </c>
      <c r="G7" s="263" t="s">
        <v>265</v>
      </c>
      <c r="H7" s="263" t="s">
        <v>264</v>
      </c>
      <c r="I7" s="262" t="s">
        <v>263</v>
      </c>
      <c r="J7" s="226" t="s">
        <v>262</v>
      </c>
      <c r="K7" s="226" t="s">
        <v>261</v>
      </c>
    </row>
    <row r="8" spans="1:11" ht="15">
      <c r="A8" s="464" t="s">
        <v>647</v>
      </c>
      <c r="B8" s="465" t="s">
        <v>648</v>
      </c>
      <c r="C8" s="464" t="s">
        <v>988</v>
      </c>
      <c r="D8" s="465" t="s">
        <v>747</v>
      </c>
      <c r="E8" s="466">
        <v>513</v>
      </c>
      <c r="F8" s="466">
        <v>513</v>
      </c>
      <c r="G8" s="466">
        <v>0</v>
      </c>
      <c r="H8" s="466">
        <v>0</v>
      </c>
      <c r="I8" s="466">
        <v>0</v>
      </c>
      <c r="J8" s="466">
        <v>0</v>
      </c>
      <c r="K8" s="268"/>
    </row>
    <row r="9" spans="1:11" ht="15">
      <c r="A9" s="464" t="s">
        <v>647</v>
      </c>
      <c r="B9" s="465" t="s">
        <v>648</v>
      </c>
      <c r="C9" s="464" t="s">
        <v>989</v>
      </c>
      <c r="D9" s="465" t="s">
        <v>748</v>
      </c>
      <c r="E9" s="466">
        <v>27189.32</v>
      </c>
      <c r="F9" s="466">
        <v>27189.32</v>
      </c>
      <c r="G9" s="466">
        <v>0</v>
      </c>
      <c r="H9" s="466">
        <v>0</v>
      </c>
      <c r="I9" s="466">
        <v>0</v>
      </c>
      <c r="J9" s="466">
        <v>0</v>
      </c>
      <c r="K9" s="268"/>
    </row>
    <row r="10" spans="1:11" ht="15">
      <c r="A10" s="464" t="s">
        <v>647</v>
      </c>
      <c r="B10" s="465" t="s">
        <v>648</v>
      </c>
      <c r="C10" s="464" t="s">
        <v>990</v>
      </c>
      <c r="D10" s="465" t="s">
        <v>749</v>
      </c>
      <c r="E10" s="466">
        <v>13079.89</v>
      </c>
      <c r="F10" s="466">
        <v>13079.89</v>
      </c>
      <c r="G10" s="466">
        <v>0</v>
      </c>
      <c r="H10" s="466">
        <v>0</v>
      </c>
      <c r="I10" s="466">
        <v>0</v>
      </c>
      <c r="J10" s="466">
        <v>0</v>
      </c>
      <c r="K10" s="268"/>
    </row>
    <row r="11" spans="1:11" ht="15">
      <c r="A11" s="464" t="s">
        <v>647</v>
      </c>
      <c r="B11" s="465" t="s">
        <v>648</v>
      </c>
      <c r="C11" s="464" t="s">
        <v>991</v>
      </c>
      <c r="D11" s="465" t="s">
        <v>750</v>
      </c>
      <c r="E11" s="466">
        <v>18898</v>
      </c>
      <c r="F11" s="466">
        <v>18898</v>
      </c>
      <c r="G11" s="466">
        <v>0</v>
      </c>
      <c r="H11" s="466">
        <v>0</v>
      </c>
      <c r="I11" s="466">
        <v>0</v>
      </c>
      <c r="J11" s="466">
        <v>0</v>
      </c>
      <c r="K11" s="268"/>
    </row>
    <row r="12" spans="1:11" ht="15">
      <c r="A12" s="464" t="s">
        <v>647</v>
      </c>
      <c r="B12" s="465" t="s">
        <v>648</v>
      </c>
      <c r="C12" s="464" t="s">
        <v>992</v>
      </c>
      <c r="D12" s="465" t="s">
        <v>751</v>
      </c>
      <c r="E12" s="466">
        <v>6890.41</v>
      </c>
      <c r="F12" s="466">
        <v>6890.41</v>
      </c>
      <c r="G12" s="466">
        <v>0</v>
      </c>
      <c r="H12" s="466">
        <v>0</v>
      </c>
      <c r="I12" s="466">
        <v>0</v>
      </c>
      <c r="J12" s="466">
        <v>0</v>
      </c>
      <c r="K12" s="268"/>
    </row>
    <row r="13" spans="1:11" ht="15">
      <c r="A13" s="464" t="s">
        <v>647</v>
      </c>
      <c r="B13" s="465" t="s">
        <v>648</v>
      </c>
      <c r="C13" s="464" t="s">
        <v>993</v>
      </c>
      <c r="D13" s="465" t="s">
        <v>752</v>
      </c>
      <c r="E13" s="466">
        <v>6186.63</v>
      </c>
      <c r="F13" s="466">
        <v>6186.63</v>
      </c>
      <c r="G13" s="466">
        <v>0</v>
      </c>
      <c r="H13" s="466">
        <v>0</v>
      </c>
      <c r="I13" s="466">
        <v>0</v>
      </c>
      <c r="J13" s="466">
        <v>0</v>
      </c>
      <c r="K13" s="268"/>
    </row>
    <row r="14" spans="1:11" ht="15" customHeight="1">
      <c r="A14" s="464" t="s">
        <v>647</v>
      </c>
      <c r="B14" s="465" t="s">
        <v>648</v>
      </c>
      <c r="C14" s="464" t="s">
        <v>994</v>
      </c>
      <c r="D14" s="465" t="s">
        <v>753</v>
      </c>
      <c r="E14" s="466">
        <v>470.74</v>
      </c>
      <c r="F14" s="466">
        <v>470.74</v>
      </c>
      <c r="G14" s="466">
        <v>0</v>
      </c>
      <c r="H14" s="466">
        <v>0</v>
      </c>
      <c r="I14" s="466">
        <v>0</v>
      </c>
      <c r="J14" s="466">
        <v>0</v>
      </c>
      <c r="K14" s="268"/>
    </row>
    <row r="15" spans="1:11" ht="15">
      <c r="A15" s="464" t="s">
        <v>647</v>
      </c>
      <c r="B15" s="465" t="s">
        <v>648</v>
      </c>
      <c r="C15" s="464" t="s">
        <v>995</v>
      </c>
      <c r="D15" s="465" t="s">
        <v>754</v>
      </c>
      <c r="E15" s="466">
        <v>1200</v>
      </c>
      <c r="F15" s="466">
        <v>1200</v>
      </c>
      <c r="G15" s="466">
        <v>0</v>
      </c>
      <c r="H15" s="466">
        <v>0</v>
      </c>
      <c r="I15" s="466">
        <v>0</v>
      </c>
      <c r="J15" s="466">
        <v>0</v>
      </c>
      <c r="K15" s="268"/>
    </row>
    <row r="16" spans="1:11" ht="15">
      <c r="A16" s="464" t="s">
        <v>647</v>
      </c>
      <c r="B16" s="465" t="s">
        <v>648</v>
      </c>
      <c r="C16" s="464" t="s">
        <v>996</v>
      </c>
      <c r="D16" s="465" t="s">
        <v>755</v>
      </c>
      <c r="E16" s="466">
        <v>780</v>
      </c>
      <c r="F16" s="466">
        <v>780</v>
      </c>
      <c r="G16" s="466">
        <v>0</v>
      </c>
      <c r="H16" s="466">
        <v>0</v>
      </c>
      <c r="I16" s="466">
        <v>0</v>
      </c>
      <c r="J16" s="466">
        <v>0</v>
      </c>
      <c r="K16" s="268"/>
    </row>
    <row r="17" spans="1:11" ht="15">
      <c r="A17" s="464" t="s">
        <v>647</v>
      </c>
      <c r="B17" s="465" t="s">
        <v>648</v>
      </c>
      <c r="C17" s="464" t="s">
        <v>997</v>
      </c>
      <c r="D17" s="465" t="s">
        <v>756</v>
      </c>
      <c r="E17" s="466">
        <v>1200</v>
      </c>
      <c r="F17" s="466">
        <v>1200</v>
      </c>
      <c r="G17" s="466">
        <v>0</v>
      </c>
      <c r="H17" s="466">
        <v>0</v>
      </c>
      <c r="I17" s="466">
        <v>0</v>
      </c>
      <c r="J17" s="466">
        <v>0</v>
      </c>
      <c r="K17" s="268"/>
    </row>
    <row r="18" spans="1:11" ht="15">
      <c r="A18" s="464" t="s">
        <v>647</v>
      </c>
      <c r="B18" s="465" t="s">
        <v>648</v>
      </c>
      <c r="C18" s="464" t="s">
        <v>998</v>
      </c>
      <c r="D18" s="465" t="s">
        <v>757</v>
      </c>
      <c r="E18" s="466">
        <v>480</v>
      </c>
      <c r="F18" s="466">
        <v>480</v>
      </c>
      <c r="G18" s="466">
        <v>0</v>
      </c>
      <c r="H18" s="466">
        <v>0</v>
      </c>
      <c r="I18" s="466">
        <v>0</v>
      </c>
      <c r="J18" s="466">
        <v>0</v>
      </c>
      <c r="K18" s="268"/>
    </row>
    <row r="19" spans="1:11" ht="15">
      <c r="A19" s="464" t="s">
        <v>647</v>
      </c>
      <c r="B19" s="465" t="s">
        <v>648</v>
      </c>
      <c r="C19" s="464" t="s">
        <v>999</v>
      </c>
      <c r="D19" s="465" t="s">
        <v>758</v>
      </c>
      <c r="E19" s="466">
        <v>0.73</v>
      </c>
      <c r="F19" s="466">
        <v>0.73</v>
      </c>
      <c r="G19" s="466">
        <v>0</v>
      </c>
      <c r="H19" s="466">
        <v>0</v>
      </c>
      <c r="I19" s="466">
        <v>0</v>
      </c>
      <c r="J19" s="466">
        <v>0</v>
      </c>
      <c r="K19" s="268"/>
    </row>
    <row r="20" spans="1:11" ht="15">
      <c r="A20" s="464" t="s">
        <v>647</v>
      </c>
      <c r="B20" s="465" t="s">
        <v>648</v>
      </c>
      <c r="C20" s="464" t="s">
        <v>1000</v>
      </c>
      <c r="D20" s="465" t="s">
        <v>759</v>
      </c>
      <c r="E20" s="466">
        <v>1166.67</v>
      </c>
      <c r="F20" s="466">
        <v>1166.67</v>
      </c>
      <c r="G20" s="466">
        <v>0</v>
      </c>
      <c r="H20" s="466">
        <v>0</v>
      </c>
      <c r="I20" s="466">
        <v>0</v>
      </c>
      <c r="J20" s="466">
        <v>0</v>
      </c>
      <c r="K20" s="268"/>
    </row>
    <row r="21" spans="1:11" ht="15">
      <c r="A21" s="464" t="s">
        <v>647</v>
      </c>
      <c r="B21" s="465" t="s">
        <v>648</v>
      </c>
      <c r="C21" s="464" t="s">
        <v>1001</v>
      </c>
      <c r="D21" s="465" t="s">
        <v>760</v>
      </c>
      <c r="E21" s="466">
        <v>1023.36</v>
      </c>
      <c r="F21" s="466">
        <v>1023.36</v>
      </c>
      <c r="G21" s="466">
        <v>0</v>
      </c>
      <c r="H21" s="466">
        <v>0</v>
      </c>
      <c r="I21" s="466">
        <v>0</v>
      </c>
      <c r="J21" s="466">
        <v>0</v>
      </c>
      <c r="K21" s="268"/>
    </row>
    <row r="22" spans="1:11" ht="15">
      <c r="A22" s="464" t="s">
        <v>647</v>
      </c>
      <c r="B22" s="465" t="s">
        <v>648</v>
      </c>
      <c r="C22" s="464" t="s">
        <v>1002</v>
      </c>
      <c r="D22" s="465" t="s">
        <v>761</v>
      </c>
      <c r="E22" s="466">
        <v>-0.98</v>
      </c>
      <c r="F22" s="466">
        <v>-0.98</v>
      </c>
      <c r="G22" s="466">
        <v>0</v>
      </c>
      <c r="H22" s="466">
        <v>0</v>
      </c>
      <c r="I22" s="466">
        <v>0</v>
      </c>
      <c r="J22" s="466">
        <v>0</v>
      </c>
      <c r="K22" s="268"/>
    </row>
    <row r="23" spans="1:11" ht="15">
      <c r="A23" s="464" t="s">
        <v>647</v>
      </c>
      <c r="B23" s="465" t="s">
        <v>648</v>
      </c>
      <c r="C23" s="464" t="s">
        <v>1003</v>
      </c>
      <c r="D23" s="465" t="s">
        <v>762</v>
      </c>
      <c r="E23" s="466">
        <v>2000</v>
      </c>
      <c r="F23" s="466">
        <v>2000</v>
      </c>
      <c r="G23" s="466">
        <v>0</v>
      </c>
      <c r="H23" s="466">
        <v>0</v>
      </c>
      <c r="I23" s="466">
        <v>0</v>
      </c>
      <c r="J23" s="466">
        <v>0</v>
      </c>
      <c r="K23" s="268"/>
    </row>
    <row r="24" spans="1:11" ht="15">
      <c r="A24" s="464" t="s">
        <v>647</v>
      </c>
      <c r="B24" s="465" t="s">
        <v>648</v>
      </c>
      <c r="C24" s="464" t="s">
        <v>1004</v>
      </c>
      <c r="D24" s="465" t="s">
        <v>763</v>
      </c>
      <c r="E24" s="466">
        <v>0</v>
      </c>
      <c r="F24" s="466">
        <v>0</v>
      </c>
      <c r="G24" s="466">
        <v>0</v>
      </c>
      <c r="H24" s="466">
        <v>0</v>
      </c>
      <c r="I24" s="466">
        <v>0</v>
      </c>
      <c r="J24" s="466">
        <v>0</v>
      </c>
      <c r="K24" s="268"/>
    </row>
    <row r="25" spans="1:11" ht="15">
      <c r="A25" s="464" t="s">
        <v>647</v>
      </c>
      <c r="B25" s="465" t="s">
        <v>648</v>
      </c>
      <c r="C25" s="464" t="s">
        <v>1005</v>
      </c>
      <c r="D25" s="465" t="s">
        <v>765</v>
      </c>
      <c r="E25" s="466">
        <v>94.25</v>
      </c>
      <c r="F25" s="466">
        <v>94.25</v>
      </c>
      <c r="G25" s="466">
        <v>0</v>
      </c>
      <c r="H25" s="466">
        <v>0</v>
      </c>
      <c r="I25" s="466">
        <v>0</v>
      </c>
      <c r="J25" s="466">
        <v>0</v>
      </c>
      <c r="K25" s="268"/>
    </row>
    <row r="26" spans="1:11" ht="15">
      <c r="A26" s="464" t="s">
        <v>647</v>
      </c>
      <c r="B26" s="465" t="s">
        <v>648</v>
      </c>
      <c r="C26" s="464" t="s">
        <v>1006</v>
      </c>
      <c r="D26" s="465" t="s">
        <v>766</v>
      </c>
      <c r="E26" s="466">
        <v>-82.2</v>
      </c>
      <c r="F26" s="466">
        <v>-82.2</v>
      </c>
      <c r="G26" s="466">
        <v>0</v>
      </c>
      <c r="H26" s="466">
        <v>0</v>
      </c>
      <c r="I26" s="466">
        <v>0</v>
      </c>
      <c r="J26" s="466">
        <v>0</v>
      </c>
      <c r="K26" s="268"/>
    </row>
    <row r="27" spans="1:11" ht="15">
      <c r="A27" s="464" t="s">
        <v>647</v>
      </c>
      <c r="B27" s="465" t="s">
        <v>648</v>
      </c>
      <c r="C27" s="464" t="s">
        <v>1007</v>
      </c>
      <c r="D27" s="465" t="s">
        <v>767</v>
      </c>
      <c r="E27" s="466">
        <v>-360</v>
      </c>
      <c r="F27" s="466">
        <v>-360</v>
      </c>
      <c r="G27" s="466">
        <v>0</v>
      </c>
      <c r="H27" s="466">
        <v>0</v>
      </c>
      <c r="I27" s="466">
        <v>0</v>
      </c>
      <c r="J27" s="466">
        <v>0</v>
      </c>
      <c r="K27" s="268"/>
    </row>
    <row r="28" spans="1:11" ht="15">
      <c r="A28" s="464" t="s">
        <v>647</v>
      </c>
      <c r="B28" s="465" t="s">
        <v>648</v>
      </c>
      <c r="C28" s="464" t="s">
        <v>1008</v>
      </c>
      <c r="D28" s="465" t="s">
        <v>768</v>
      </c>
      <c r="E28" s="466">
        <v>2500</v>
      </c>
      <c r="F28" s="466">
        <v>2500</v>
      </c>
      <c r="G28" s="466">
        <v>0</v>
      </c>
      <c r="H28" s="466">
        <v>0</v>
      </c>
      <c r="I28" s="466">
        <v>0</v>
      </c>
      <c r="J28" s="466">
        <v>0</v>
      </c>
      <c r="K28" s="268"/>
    </row>
    <row r="29" spans="1:11" ht="15">
      <c r="A29" s="464" t="s">
        <v>647</v>
      </c>
      <c r="B29" s="465" t="s">
        <v>648</v>
      </c>
      <c r="C29" s="464" t="s">
        <v>1009</v>
      </c>
      <c r="D29" s="465" t="s">
        <v>769</v>
      </c>
      <c r="E29" s="466">
        <v>131.18</v>
      </c>
      <c r="F29" s="466">
        <v>131.18</v>
      </c>
      <c r="G29" s="466">
        <v>0</v>
      </c>
      <c r="H29" s="466">
        <v>0</v>
      </c>
      <c r="I29" s="466">
        <v>0</v>
      </c>
      <c r="J29" s="466">
        <v>0</v>
      </c>
      <c r="K29" s="268"/>
    </row>
    <row r="30" spans="1:11" ht="15">
      <c r="A30" s="464" t="s">
        <v>647</v>
      </c>
      <c r="B30" s="465" t="s">
        <v>648</v>
      </c>
      <c r="C30" s="464" t="s">
        <v>1010</v>
      </c>
      <c r="D30" s="465" t="s">
        <v>770</v>
      </c>
      <c r="E30" s="466">
        <v>8100</v>
      </c>
      <c r="F30" s="466">
        <v>8100</v>
      </c>
      <c r="G30" s="466">
        <v>0</v>
      </c>
      <c r="H30" s="466">
        <v>0</v>
      </c>
      <c r="I30" s="466">
        <v>0</v>
      </c>
      <c r="J30" s="466">
        <v>0</v>
      </c>
      <c r="K30" s="268"/>
    </row>
    <row r="31" spans="1:11" ht="15">
      <c r="A31" s="464" t="s">
        <v>647</v>
      </c>
      <c r="B31" s="465" t="s">
        <v>648</v>
      </c>
      <c r="C31" s="464" t="s">
        <v>1011</v>
      </c>
      <c r="D31" s="465" t="s">
        <v>771</v>
      </c>
      <c r="E31" s="466">
        <v>3000</v>
      </c>
      <c r="F31" s="466">
        <v>3000</v>
      </c>
      <c r="G31" s="466">
        <v>0</v>
      </c>
      <c r="H31" s="466">
        <v>0</v>
      </c>
      <c r="I31" s="466">
        <v>0</v>
      </c>
      <c r="J31" s="466">
        <v>0</v>
      </c>
      <c r="K31" s="268"/>
    </row>
    <row r="32" spans="1:11" ht="15">
      <c r="A32" s="464" t="s">
        <v>647</v>
      </c>
      <c r="B32" s="465" t="s">
        <v>648</v>
      </c>
      <c r="C32" s="464" t="s">
        <v>1012</v>
      </c>
      <c r="D32" s="465" t="s">
        <v>772</v>
      </c>
      <c r="E32" s="466">
        <v>1369</v>
      </c>
      <c r="F32" s="466">
        <v>1369</v>
      </c>
      <c r="G32" s="466">
        <v>0</v>
      </c>
      <c r="H32" s="466">
        <v>0</v>
      </c>
      <c r="I32" s="466">
        <v>0</v>
      </c>
      <c r="J32" s="466">
        <v>0</v>
      </c>
      <c r="K32" s="268"/>
    </row>
    <row r="33" spans="1:11" ht="15">
      <c r="A33" s="464" t="s">
        <v>647</v>
      </c>
      <c r="B33" s="465" t="s">
        <v>648</v>
      </c>
      <c r="C33" s="464" t="s">
        <v>1013</v>
      </c>
      <c r="D33" s="465" t="s">
        <v>773</v>
      </c>
      <c r="E33" s="466">
        <v>1000</v>
      </c>
      <c r="F33" s="466">
        <v>1000</v>
      </c>
      <c r="G33" s="466">
        <v>0</v>
      </c>
      <c r="H33" s="466">
        <v>0</v>
      </c>
      <c r="I33" s="466">
        <v>0</v>
      </c>
      <c r="J33" s="466">
        <v>0</v>
      </c>
      <c r="K33" s="268"/>
    </row>
    <row r="34" spans="1:11" ht="15">
      <c r="A34" s="464" t="s">
        <v>647</v>
      </c>
      <c r="B34" s="465" t="s">
        <v>648</v>
      </c>
      <c r="C34" s="464" t="s">
        <v>1014</v>
      </c>
      <c r="D34" s="465" t="s">
        <v>774</v>
      </c>
      <c r="E34" s="466">
        <v>545</v>
      </c>
      <c r="F34" s="466">
        <v>545</v>
      </c>
      <c r="G34" s="466">
        <v>0</v>
      </c>
      <c r="H34" s="466">
        <v>0</v>
      </c>
      <c r="I34" s="466">
        <v>0</v>
      </c>
      <c r="J34" s="466">
        <v>0</v>
      </c>
      <c r="K34" s="268"/>
    </row>
    <row r="35" spans="1:11" ht="15">
      <c r="A35" s="464" t="s">
        <v>647</v>
      </c>
      <c r="B35" s="465" t="s">
        <v>648</v>
      </c>
      <c r="C35" s="464" t="s">
        <v>1015</v>
      </c>
      <c r="D35" s="465" t="s">
        <v>775</v>
      </c>
      <c r="E35" s="466">
        <v>11899.96</v>
      </c>
      <c r="F35" s="466">
        <v>11899.96</v>
      </c>
      <c r="G35" s="466">
        <v>0</v>
      </c>
      <c r="H35" s="466">
        <v>0</v>
      </c>
      <c r="I35" s="466">
        <v>0</v>
      </c>
      <c r="J35" s="466">
        <v>0</v>
      </c>
      <c r="K35" s="268"/>
    </row>
    <row r="36" spans="1:11" ht="15">
      <c r="A36" s="464" t="s">
        <v>647</v>
      </c>
      <c r="B36" s="465" t="s">
        <v>648</v>
      </c>
      <c r="C36" s="464" t="s">
        <v>1016</v>
      </c>
      <c r="D36" s="465" t="s">
        <v>776</v>
      </c>
      <c r="E36" s="466">
        <v>5000</v>
      </c>
      <c r="F36" s="466">
        <v>5000</v>
      </c>
      <c r="G36" s="466">
        <v>0</v>
      </c>
      <c r="H36" s="466">
        <v>0</v>
      </c>
      <c r="I36" s="466">
        <v>0</v>
      </c>
      <c r="J36" s="466">
        <v>0</v>
      </c>
      <c r="K36" s="268"/>
    </row>
    <row r="37" spans="1:11" ht="15">
      <c r="A37" s="464" t="s">
        <v>647</v>
      </c>
      <c r="B37" s="465" t="s">
        <v>648</v>
      </c>
      <c r="C37" s="464" t="s">
        <v>1017</v>
      </c>
      <c r="D37" s="465" t="s">
        <v>777</v>
      </c>
      <c r="E37" s="466">
        <v>1500</v>
      </c>
      <c r="F37" s="466">
        <v>1500</v>
      </c>
      <c r="G37" s="466">
        <v>0</v>
      </c>
      <c r="H37" s="466">
        <v>0</v>
      </c>
      <c r="I37" s="466">
        <v>0</v>
      </c>
      <c r="J37" s="466">
        <v>0</v>
      </c>
      <c r="K37" s="268"/>
    </row>
    <row r="38" spans="1:11" ht="15">
      <c r="A38" s="464" t="s">
        <v>647</v>
      </c>
      <c r="B38" s="465" t="s">
        <v>648</v>
      </c>
      <c r="C38" s="464" t="s">
        <v>1018</v>
      </c>
      <c r="D38" s="465" t="s">
        <v>778</v>
      </c>
      <c r="E38" s="466">
        <v>3500</v>
      </c>
      <c r="F38" s="466">
        <v>3500</v>
      </c>
      <c r="G38" s="466">
        <v>0</v>
      </c>
      <c r="H38" s="466">
        <v>0</v>
      </c>
      <c r="I38" s="466">
        <v>0</v>
      </c>
      <c r="J38" s="466">
        <v>0</v>
      </c>
      <c r="K38" s="268"/>
    </row>
    <row r="39" spans="1:11" ht="15">
      <c r="A39" s="464" t="s">
        <v>647</v>
      </c>
      <c r="B39" s="465" t="s">
        <v>648</v>
      </c>
      <c r="C39" s="464" t="s">
        <v>1019</v>
      </c>
      <c r="D39" s="465" t="s">
        <v>779</v>
      </c>
      <c r="E39" s="466">
        <v>4500</v>
      </c>
      <c r="F39" s="466">
        <v>4500</v>
      </c>
      <c r="G39" s="466">
        <v>0</v>
      </c>
      <c r="H39" s="466">
        <v>0</v>
      </c>
      <c r="I39" s="466">
        <v>0</v>
      </c>
      <c r="J39" s="466">
        <v>0</v>
      </c>
      <c r="K39" s="268"/>
    </row>
    <row r="40" spans="1:11" ht="15">
      <c r="A40" s="464" t="s">
        <v>647</v>
      </c>
      <c r="B40" s="465" t="s">
        <v>648</v>
      </c>
      <c r="C40" s="464" t="s">
        <v>1020</v>
      </c>
      <c r="D40" s="465" t="s">
        <v>780</v>
      </c>
      <c r="E40" s="466">
        <v>4500</v>
      </c>
      <c r="F40" s="466">
        <v>4500</v>
      </c>
      <c r="G40" s="466">
        <v>0</v>
      </c>
      <c r="H40" s="466">
        <v>0</v>
      </c>
      <c r="I40" s="466">
        <v>0</v>
      </c>
      <c r="J40" s="466">
        <v>0</v>
      </c>
      <c r="K40" s="268"/>
    </row>
    <row r="41" spans="1:11" ht="15">
      <c r="A41" s="464" t="s">
        <v>647</v>
      </c>
      <c r="B41" s="465" t="s">
        <v>648</v>
      </c>
      <c r="C41" s="464" t="s">
        <v>1021</v>
      </c>
      <c r="D41" s="465" t="s">
        <v>781</v>
      </c>
      <c r="E41" s="466">
        <v>4000</v>
      </c>
      <c r="F41" s="466">
        <v>4000</v>
      </c>
      <c r="G41" s="466">
        <v>0</v>
      </c>
      <c r="H41" s="466">
        <v>0</v>
      </c>
      <c r="I41" s="466">
        <v>0</v>
      </c>
      <c r="J41" s="466">
        <v>0</v>
      </c>
      <c r="K41" s="268"/>
    </row>
    <row r="42" spans="1:11" ht="15">
      <c r="A42" s="464" t="s">
        <v>647</v>
      </c>
      <c r="B42" s="465" t="s">
        <v>648</v>
      </c>
      <c r="C42" s="464" t="s">
        <v>1022</v>
      </c>
      <c r="D42" s="465" t="s">
        <v>782</v>
      </c>
      <c r="E42" s="466">
        <v>2000</v>
      </c>
      <c r="F42" s="466">
        <v>2000</v>
      </c>
      <c r="G42" s="466">
        <v>0</v>
      </c>
      <c r="H42" s="466">
        <v>0</v>
      </c>
      <c r="I42" s="466">
        <v>0</v>
      </c>
      <c r="J42" s="466">
        <v>0</v>
      </c>
      <c r="K42" s="268"/>
    </row>
    <row r="43" spans="1:11" ht="15">
      <c r="A43" s="464" t="s">
        <v>647</v>
      </c>
      <c r="B43" s="465" t="s">
        <v>648</v>
      </c>
      <c r="C43" s="464" t="s">
        <v>1023</v>
      </c>
      <c r="D43" s="465" t="s">
        <v>783</v>
      </c>
      <c r="E43" s="466">
        <v>3000</v>
      </c>
      <c r="F43" s="466">
        <v>3000</v>
      </c>
      <c r="G43" s="466">
        <v>0</v>
      </c>
      <c r="H43" s="466">
        <v>0</v>
      </c>
      <c r="I43" s="466">
        <v>0</v>
      </c>
      <c r="J43" s="466">
        <v>0</v>
      </c>
      <c r="K43" s="268"/>
    </row>
    <row r="44" spans="1:11" ht="15">
      <c r="A44" s="464" t="s">
        <v>647</v>
      </c>
      <c r="B44" s="465" t="s">
        <v>648</v>
      </c>
      <c r="C44" s="464" t="s">
        <v>1024</v>
      </c>
      <c r="D44" s="465" t="s">
        <v>784</v>
      </c>
      <c r="E44" s="466">
        <v>5500</v>
      </c>
      <c r="F44" s="466">
        <v>5500</v>
      </c>
      <c r="G44" s="466">
        <v>0</v>
      </c>
      <c r="H44" s="466">
        <v>0</v>
      </c>
      <c r="I44" s="466">
        <v>0</v>
      </c>
      <c r="J44" s="466">
        <v>0</v>
      </c>
      <c r="K44" s="268"/>
    </row>
    <row r="45" spans="1:11" ht="15">
      <c r="A45" s="464" t="s">
        <v>647</v>
      </c>
      <c r="B45" s="465" t="s">
        <v>648</v>
      </c>
      <c r="C45" s="464" t="s">
        <v>1025</v>
      </c>
      <c r="D45" s="465" t="s">
        <v>785</v>
      </c>
      <c r="E45" s="466">
        <v>41.63</v>
      </c>
      <c r="F45" s="466">
        <v>41.63</v>
      </c>
      <c r="G45" s="466">
        <v>0</v>
      </c>
      <c r="H45" s="466">
        <v>0</v>
      </c>
      <c r="I45" s="466">
        <v>0</v>
      </c>
      <c r="J45" s="466">
        <v>0</v>
      </c>
      <c r="K45" s="268"/>
    </row>
    <row r="46" spans="1:11" ht="15">
      <c r="A46" s="464" t="s">
        <v>647</v>
      </c>
      <c r="B46" s="465" t="s">
        <v>648</v>
      </c>
      <c r="C46" s="464" t="s">
        <v>1026</v>
      </c>
      <c r="D46" s="465" t="s">
        <v>786</v>
      </c>
      <c r="E46" s="466">
        <v>3375</v>
      </c>
      <c r="F46" s="466">
        <v>3375</v>
      </c>
      <c r="G46" s="466">
        <v>0</v>
      </c>
      <c r="H46" s="466">
        <v>0</v>
      </c>
      <c r="I46" s="466">
        <v>0</v>
      </c>
      <c r="J46" s="466">
        <v>0</v>
      </c>
      <c r="K46" s="268"/>
    </row>
    <row r="47" spans="1:13" ht="15">
      <c r="A47" s="464" t="s">
        <v>647</v>
      </c>
      <c r="B47" s="465" t="s">
        <v>648</v>
      </c>
      <c r="C47" s="464" t="s">
        <v>1027</v>
      </c>
      <c r="D47" s="465" t="s">
        <v>787</v>
      </c>
      <c r="E47" s="466">
        <v>3337</v>
      </c>
      <c r="F47" s="466">
        <v>3337</v>
      </c>
      <c r="G47" s="466">
        <v>0</v>
      </c>
      <c r="H47" s="466">
        <v>0</v>
      </c>
      <c r="I47" s="466">
        <v>0</v>
      </c>
      <c r="J47" s="466">
        <v>0</v>
      </c>
      <c r="K47" s="268"/>
      <c r="M47" s="7"/>
    </row>
    <row r="48" spans="1:13" ht="15">
      <c r="A48" s="464" t="s">
        <v>647</v>
      </c>
      <c r="B48" s="465" t="s">
        <v>648</v>
      </c>
      <c r="C48" s="464" t="s">
        <v>1028</v>
      </c>
      <c r="D48" s="465" t="s">
        <v>788</v>
      </c>
      <c r="E48" s="466">
        <v>2000</v>
      </c>
      <c r="F48" s="466">
        <v>2000</v>
      </c>
      <c r="G48" s="466">
        <v>0</v>
      </c>
      <c r="H48" s="466">
        <v>0</v>
      </c>
      <c r="I48" s="466">
        <v>0</v>
      </c>
      <c r="J48" s="466">
        <v>0</v>
      </c>
      <c r="K48" s="268"/>
      <c r="M48" s="7"/>
    </row>
    <row r="49" spans="1:13" ht="15">
      <c r="A49" s="464" t="s">
        <v>647</v>
      </c>
      <c r="B49" s="465" t="s">
        <v>648</v>
      </c>
      <c r="C49" s="464" t="s">
        <v>1029</v>
      </c>
      <c r="D49" s="465" t="s">
        <v>789</v>
      </c>
      <c r="E49" s="466">
        <v>1500</v>
      </c>
      <c r="F49" s="466">
        <v>1500</v>
      </c>
      <c r="G49" s="466">
        <v>0</v>
      </c>
      <c r="H49" s="466">
        <v>0</v>
      </c>
      <c r="I49" s="466">
        <v>0</v>
      </c>
      <c r="J49" s="466">
        <v>0</v>
      </c>
      <c r="K49" s="268"/>
      <c r="M49" s="7"/>
    </row>
    <row r="50" spans="1:11" ht="15">
      <c r="A50" s="464" t="s">
        <v>647</v>
      </c>
      <c r="B50" s="465" t="s">
        <v>648</v>
      </c>
      <c r="C50" s="464" t="s">
        <v>1030</v>
      </c>
      <c r="D50" s="465" t="s">
        <v>790</v>
      </c>
      <c r="E50" s="466">
        <v>6098.8</v>
      </c>
      <c r="F50" s="466">
        <v>6098.8</v>
      </c>
      <c r="G50" s="466">
        <v>0</v>
      </c>
      <c r="H50" s="466">
        <v>0</v>
      </c>
      <c r="I50" s="466">
        <v>0</v>
      </c>
      <c r="J50" s="466">
        <v>0</v>
      </c>
      <c r="K50" s="268"/>
    </row>
    <row r="51" spans="1:11" ht="15">
      <c r="A51" s="464" t="s">
        <v>647</v>
      </c>
      <c r="B51" s="465" t="s">
        <v>648</v>
      </c>
      <c r="C51" s="464" t="s">
        <v>1031</v>
      </c>
      <c r="D51" s="465" t="s">
        <v>791</v>
      </c>
      <c r="E51" s="466">
        <v>936</v>
      </c>
      <c r="F51" s="466">
        <v>936</v>
      </c>
      <c r="G51" s="466">
        <v>0</v>
      </c>
      <c r="H51" s="466">
        <v>0</v>
      </c>
      <c r="I51" s="466">
        <v>0</v>
      </c>
      <c r="J51" s="466">
        <v>0</v>
      </c>
      <c r="K51" s="268"/>
    </row>
    <row r="52" spans="1:11" ht="15">
      <c r="A52" s="464" t="s">
        <v>647</v>
      </c>
      <c r="B52" s="465" t="s">
        <v>648</v>
      </c>
      <c r="C52" s="464" t="s">
        <v>1032</v>
      </c>
      <c r="D52" s="465" t="s">
        <v>792</v>
      </c>
      <c r="E52" s="466">
        <v>-2000.02</v>
      </c>
      <c r="F52" s="466">
        <v>-2000.02</v>
      </c>
      <c r="G52" s="466">
        <v>0</v>
      </c>
      <c r="H52" s="466">
        <v>0</v>
      </c>
      <c r="I52" s="466">
        <v>0</v>
      </c>
      <c r="J52" s="466">
        <v>0</v>
      </c>
      <c r="K52" s="268"/>
    </row>
    <row r="53" spans="1:11" ht="15">
      <c r="A53" s="464" t="s">
        <v>647</v>
      </c>
      <c r="B53" s="465" t="s">
        <v>648</v>
      </c>
      <c r="C53" s="464" t="s">
        <v>1033</v>
      </c>
      <c r="D53" s="465" t="s">
        <v>793</v>
      </c>
      <c r="E53" s="466">
        <v>3000</v>
      </c>
      <c r="F53" s="466">
        <v>3000</v>
      </c>
      <c r="G53" s="466">
        <v>0</v>
      </c>
      <c r="H53" s="466">
        <v>0</v>
      </c>
      <c r="I53" s="466">
        <v>0</v>
      </c>
      <c r="J53" s="466">
        <v>0</v>
      </c>
      <c r="K53" s="268"/>
    </row>
    <row r="54" spans="1:11" ht="15">
      <c r="A54" s="464" t="s">
        <v>647</v>
      </c>
      <c r="B54" s="465" t="s">
        <v>648</v>
      </c>
      <c r="C54" s="464" t="s">
        <v>1034</v>
      </c>
      <c r="D54" s="465" t="s">
        <v>794</v>
      </c>
      <c r="E54" s="466">
        <v>78369.98</v>
      </c>
      <c r="F54" s="466">
        <v>78369.98</v>
      </c>
      <c r="G54" s="466">
        <v>0</v>
      </c>
      <c r="H54" s="466">
        <v>0</v>
      </c>
      <c r="I54" s="466">
        <v>0</v>
      </c>
      <c r="J54" s="466">
        <v>0</v>
      </c>
      <c r="K54" s="268"/>
    </row>
    <row r="55" spans="1:11" ht="15">
      <c r="A55" s="464" t="s">
        <v>647</v>
      </c>
      <c r="B55" s="465" t="s">
        <v>648</v>
      </c>
      <c r="C55" s="464" t="s">
        <v>1035</v>
      </c>
      <c r="D55" s="465" t="s">
        <v>795</v>
      </c>
      <c r="E55" s="466">
        <v>1500</v>
      </c>
      <c r="F55" s="466">
        <v>1500</v>
      </c>
      <c r="G55" s="466">
        <v>0</v>
      </c>
      <c r="H55" s="466">
        <v>0</v>
      </c>
      <c r="I55" s="466">
        <v>0</v>
      </c>
      <c r="J55" s="466">
        <v>0</v>
      </c>
      <c r="K55" s="268"/>
    </row>
    <row r="56" spans="1:11" ht="15">
      <c r="A56" s="464" t="s">
        <v>647</v>
      </c>
      <c r="B56" s="465" t="s">
        <v>648</v>
      </c>
      <c r="C56" s="464" t="s">
        <v>1036</v>
      </c>
      <c r="D56" s="465" t="s">
        <v>796</v>
      </c>
      <c r="E56" s="466">
        <v>420</v>
      </c>
      <c r="F56" s="466">
        <v>420</v>
      </c>
      <c r="G56" s="466">
        <v>0</v>
      </c>
      <c r="H56" s="466">
        <v>0</v>
      </c>
      <c r="I56" s="466">
        <v>0</v>
      </c>
      <c r="J56" s="466">
        <v>0</v>
      </c>
      <c r="K56" s="268"/>
    </row>
    <row r="57" spans="1:11" ht="15">
      <c r="A57" s="464" t="s">
        <v>647</v>
      </c>
      <c r="B57" s="465" t="s">
        <v>648</v>
      </c>
      <c r="C57" s="464" t="s">
        <v>1037</v>
      </c>
      <c r="D57" s="465" t="s">
        <v>797</v>
      </c>
      <c r="E57" s="466">
        <v>2653.83</v>
      </c>
      <c r="F57" s="466">
        <v>2653.83</v>
      </c>
      <c r="G57" s="466">
        <v>0</v>
      </c>
      <c r="H57" s="466">
        <v>0</v>
      </c>
      <c r="I57" s="466">
        <v>0</v>
      </c>
      <c r="J57" s="466">
        <v>0</v>
      </c>
      <c r="K57" s="268"/>
    </row>
    <row r="58" spans="1:11" ht="15">
      <c r="A58" s="464" t="s">
        <v>647</v>
      </c>
      <c r="B58" s="465" t="s">
        <v>648</v>
      </c>
      <c r="C58" s="464" t="s">
        <v>1038</v>
      </c>
      <c r="D58" s="465" t="s">
        <v>798</v>
      </c>
      <c r="E58" s="466">
        <v>749.97</v>
      </c>
      <c r="F58" s="466">
        <v>749.97</v>
      </c>
      <c r="G58" s="466">
        <v>0</v>
      </c>
      <c r="H58" s="466">
        <v>0</v>
      </c>
      <c r="I58" s="466">
        <v>0</v>
      </c>
      <c r="J58" s="466">
        <v>0</v>
      </c>
      <c r="K58" s="268"/>
    </row>
    <row r="59" spans="1:11" ht="15">
      <c r="A59" s="464" t="s">
        <v>647</v>
      </c>
      <c r="B59" s="465" t="s">
        <v>648</v>
      </c>
      <c r="C59" s="464" t="s">
        <v>1039</v>
      </c>
      <c r="D59" s="465" t="s">
        <v>799</v>
      </c>
      <c r="E59" s="466">
        <v>2000</v>
      </c>
      <c r="F59" s="466">
        <v>2000</v>
      </c>
      <c r="G59" s="466">
        <v>0</v>
      </c>
      <c r="H59" s="466">
        <v>0</v>
      </c>
      <c r="I59" s="466">
        <v>0</v>
      </c>
      <c r="J59" s="466">
        <v>0</v>
      </c>
      <c r="K59" s="268"/>
    </row>
    <row r="60" spans="1:11" ht="15">
      <c r="A60" s="464" t="s">
        <v>647</v>
      </c>
      <c r="B60" s="465" t="s">
        <v>648</v>
      </c>
      <c r="C60" s="464" t="s">
        <v>1040</v>
      </c>
      <c r="D60" s="465" t="s">
        <v>800</v>
      </c>
      <c r="E60" s="466">
        <v>370</v>
      </c>
      <c r="F60" s="466">
        <v>370</v>
      </c>
      <c r="G60" s="466">
        <v>0</v>
      </c>
      <c r="H60" s="466">
        <v>0</v>
      </c>
      <c r="I60" s="466">
        <v>0</v>
      </c>
      <c r="J60" s="466">
        <v>0</v>
      </c>
      <c r="K60" s="268"/>
    </row>
    <row r="61" spans="1:11" ht="15">
      <c r="A61" s="464" t="s">
        <v>647</v>
      </c>
      <c r="B61" s="465" t="s">
        <v>648</v>
      </c>
      <c r="C61" s="464" t="s">
        <v>1041</v>
      </c>
      <c r="D61" s="465" t="s">
        <v>801</v>
      </c>
      <c r="E61" s="466">
        <v>990.96</v>
      </c>
      <c r="F61" s="466">
        <v>990.96</v>
      </c>
      <c r="G61" s="466">
        <v>0</v>
      </c>
      <c r="H61" s="466">
        <v>0</v>
      </c>
      <c r="I61" s="466">
        <v>0</v>
      </c>
      <c r="J61" s="466">
        <v>0</v>
      </c>
      <c r="K61" s="268"/>
    </row>
    <row r="62" spans="1:11" ht="15">
      <c r="A62" s="464" t="s">
        <v>647</v>
      </c>
      <c r="B62" s="465" t="s">
        <v>648</v>
      </c>
      <c r="C62" s="464" t="s">
        <v>1042</v>
      </c>
      <c r="D62" s="465" t="s">
        <v>802</v>
      </c>
      <c r="E62" s="466">
        <v>2500</v>
      </c>
      <c r="F62" s="466">
        <v>2500</v>
      </c>
      <c r="G62" s="466">
        <v>0</v>
      </c>
      <c r="H62" s="466">
        <v>0</v>
      </c>
      <c r="I62" s="466">
        <v>0</v>
      </c>
      <c r="J62" s="466">
        <v>0</v>
      </c>
      <c r="K62" s="268"/>
    </row>
    <row r="63" spans="1:11" ht="15">
      <c r="A63" s="464" t="s">
        <v>647</v>
      </c>
      <c r="B63" s="465" t="s">
        <v>648</v>
      </c>
      <c r="C63" s="464" t="s">
        <v>1043</v>
      </c>
      <c r="D63" s="465" t="s">
        <v>803</v>
      </c>
      <c r="E63" s="466">
        <v>10671</v>
      </c>
      <c r="F63" s="466">
        <v>10671</v>
      </c>
      <c r="G63" s="466">
        <v>0</v>
      </c>
      <c r="H63" s="466">
        <v>0</v>
      </c>
      <c r="I63" s="466">
        <v>0</v>
      </c>
      <c r="J63" s="466">
        <v>0</v>
      </c>
      <c r="K63" s="268"/>
    </row>
    <row r="64" spans="1:11" ht="15">
      <c r="A64" s="464" t="s">
        <v>647</v>
      </c>
      <c r="B64" s="465" t="s">
        <v>648</v>
      </c>
      <c r="C64" s="464" t="s">
        <v>1044</v>
      </c>
      <c r="D64" s="465" t="s">
        <v>806</v>
      </c>
      <c r="E64" s="466">
        <v>225.3</v>
      </c>
      <c r="F64" s="466">
        <v>225.3</v>
      </c>
      <c r="G64" s="466">
        <v>0</v>
      </c>
      <c r="H64" s="466">
        <v>0</v>
      </c>
      <c r="I64" s="466">
        <v>0</v>
      </c>
      <c r="J64" s="466">
        <v>0</v>
      </c>
      <c r="K64" s="268"/>
    </row>
    <row r="65" spans="1:13" ht="15">
      <c r="A65" s="464" t="s">
        <v>647</v>
      </c>
      <c r="B65" s="465" t="s">
        <v>648</v>
      </c>
      <c r="C65" s="464" t="s">
        <v>1045</v>
      </c>
      <c r="D65" s="465" t="s">
        <v>810</v>
      </c>
      <c r="E65" s="466">
        <v>-1133.34</v>
      </c>
      <c r="F65" s="466">
        <v>-1133.34</v>
      </c>
      <c r="G65" s="466">
        <v>0</v>
      </c>
      <c r="H65" s="466">
        <v>0</v>
      </c>
      <c r="I65" s="466">
        <v>0</v>
      </c>
      <c r="J65" s="466">
        <v>0</v>
      </c>
      <c r="K65" s="268"/>
      <c r="M65" s="7"/>
    </row>
    <row r="66" spans="1:13" ht="15">
      <c r="A66" s="464" t="s">
        <v>647</v>
      </c>
      <c r="B66" s="465" t="s">
        <v>648</v>
      </c>
      <c r="C66" s="464" t="s">
        <v>1046</v>
      </c>
      <c r="D66" s="465" t="s">
        <v>1047</v>
      </c>
      <c r="E66" s="466">
        <v>9.56</v>
      </c>
      <c r="F66" s="466">
        <v>9.56</v>
      </c>
      <c r="G66" s="466">
        <v>0</v>
      </c>
      <c r="H66" s="466">
        <v>0</v>
      </c>
      <c r="I66" s="466">
        <v>0</v>
      </c>
      <c r="J66" s="466">
        <v>0</v>
      </c>
      <c r="K66" s="268"/>
      <c r="M66" s="7"/>
    </row>
    <row r="67" spans="1:11" ht="15">
      <c r="A67" s="464" t="s">
        <v>647</v>
      </c>
      <c r="B67" s="465" t="s">
        <v>648</v>
      </c>
      <c r="C67" s="464" t="s">
        <v>1048</v>
      </c>
      <c r="D67" s="465" t="s">
        <v>817</v>
      </c>
      <c r="E67" s="466">
        <v>46045.34</v>
      </c>
      <c r="F67" s="466">
        <v>46045.34</v>
      </c>
      <c r="G67" s="466">
        <v>0</v>
      </c>
      <c r="H67" s="466">
        <v>0</v>
      </c>
      <c r="I67" s="466">
        <v>0</v>
      </c>
      <c r="J67" s="466">
        <v>0</v>
      </c>
      <c r="K67" s="268"/>
    </row>
    <row r="68" spans="1:11" ht="15">
      <c r="A68" s="464" t="s">
        <v>647</v>
      </c>
      <c r="B68" s="465" t="s">
        <v>648</v>
      </c>
      <c r="C68" s="464" t="s">
        <v>1049</v>
      </c>
      <c r="D68" s="465" t="s">
        <v>818</v>
      </c>
      <c r="E68" s="466">
        <v>1500</v>
      </c>
      <c r="F68" s="466">
        <v>1500</v>
      </c>
      <c r="G68" s="466">
        <v>0</v>
      </c>
      <c r="H68" s="466">
        <v>0</v>
      </c>
      <c r="I68" s="466">
        <v>0</v>
      </c>
      <c r="J68" s="466">
        <v>0</v>
      </c>
      <c r="K68" s="268"/>
    </row>
    <row r="69" spans="1:11" ht="15">
      <c r="A69" s="464" t="s">
        <v>647</v>
      </c>
      <c r="B69" s="465" t="s">
        <v>648</v>
      </c>
      <c r="C69" s="464" t="s">
        <v>1050</v>
      </c>
      <c r="D69" s="465" t="s">
        <v>819</v>
      </c>
      <c r="E69" s="466">
        <v>7500</v>
      </c>
      <c r="F69" s="466">
        <v>7500</v>
      </c>
      <c r="G69" s="466">
        <v>0</v>
      </c>
      <c r="H69" s="466">
        <v>0</v>
      </c>
      <c r="I69" s="466">
        <v>0</v>
      </c>
      <c r="J69" s="466">
        <v>0</v>
      </c>
      <c r="K69" s="268"/>
    </row>
    <row r="70" spans="1:11" ht="15">
      <c r="A70" s="464" t="s">
        <v>647</v>
      </c>
      <c r="B70" s="465" t="s">
        <v>648</v>
      </c>
      <c r="C70" s="464" t="s">
        <v>1051</v>
      </c>
      <c r="D70" s="465" t="s">
        <v>820</v>
      </c>
      <c r="E70" s="466">
        <v>1999.98</v>
      </c>
      <c r="F70" s="466">
        <v>1999.98</v>
      </c>
      <c r="G70" s="466">
        <v>0</v>
      </c>
      <c r="H70" s="466">
        <v>0</v>
      </c>
      <c r="I70" s="466">
        <v>0</v>
      </c>
      <c r="J70" s="466">
        <v>0</v>
      </c>
      <c r="K70" s="268"/>
    </row>
    <row r="71" spans="1:11" ht="15">
      <c r="A71" s="464" t="s">
        <v>647</v>
      </c>
      <c r="B71" s="465" t="s">
        <v>648</v>
      </c>
      <c r="C71" s="464" t="s">
        <v>1052</v>
      </c>
      <c r="D71" s="465" t="s">
        <v>821</v>
      </c>
      <c r="E71" s="466">
        <v>4000</v>
      </c>
      <c r="F71" s="466">
        <v>4000</v>
      </c>
      <c r="G71" s="466">
        <v>0</v>
      </c>
      <c r="H71" s="466">
        <v>0</v>
      </c>
      <c r="I71" s="466">
        <v>0</v>
      </c>
      <c r="J71" s="466">
        <v>0</v>
      </c>
      <c r="K71" s="268"/>
    </row>
    <row r="72" spans="1:11" ht="15">
      <c r="A72" s="464" t="s">
        <v>647</v>
      </c>
      <c r="B72" s="465" t="s">
        <v>648</v>
      </c>
      <c r="C72" s="464" t="s">
        <v>1053</v>
      </c>
      <c r="D72" s="465" t="s">
        <v>822</v>
      </c>
      <c r="E72" s="466">
        <v>3000</v>
      </c>
      <c r="F72" s="466">
        <v>3000</v>
      </c>
      <c r="G72" s="466">
        <v>0</v>
      </c>
      <c r="H72" s="466">
        <v>0</v>
      </c>
      <c r="I72" s="466">
        <v>0</v>
      </c>
      <c r="J72" s="466">
        <v>0</v>
      </c>
      <c r="K72" s="268"/>
    </row>
    <row r="73" spans="1:11" ht="15">
      <c r="A73" s="464" t="s">
        <v>647</v>
      </c>
      <c r="B73" s="465" t="s">
        <v>648</v>
      </c>
      <c r="C73" s="464" t="s">
        <v>1054</v>
      </c>
      <c r="D73" s="465" t="s">
        <v>823</v>
      </c>
      <c r="E73" s="466">
        <v>6500</v>
      </c>
      <c r="F73" s="466">
        <v>6500</v>
      </c>
      <c r="G73" s="466">
        <v>0</v>
      </c>
      <c r="H73" s="466">
        <v>0</v>
      </c>
      <c r="I73" s="466">
        <v>0</v>
      </c>
      <c r="J73" s="466">
        <v>0</v>
      </c>
      <c r="K73" s="268"/>
    </row>
    <row r="74" spans="1:11" ht="15">
      <c r="A74" s="464" t="s">
        <v>647</v>
      </c>
      <c r="B74" s="465" t="s">
        <v>648</v>
      </c>
      <c r="C74" s="464" t="s">
        <v>1055</v>
      </c>
      <c r="D74" s="465" t="s">
        <v>824</v>
      </c>
      <c r="E74" s="466">
        <v>13000</v>
      </c>
      <c r="F74" s="466">
        <v>13000</v>
      </c>
      <c r="G74" s="466">
        <v>0</v>
      </c>
      <c r="H74" s="466">
        <v>0</v>
      </c>
      <c r="I74" s="466">
        <v>0</v>
      </c>
      <c r="J74" s="466">
        <v>0</v>
      </c>
      <c r="K74" s="268"/>
    </row>
    <row r="75" spans="1:11" ht="15">
      <c r="A75" s="464" t="s">
        <v>647</v>
      </c>
      <c r="B75" s="465" t="s">
        <v>648</v>
      </c>
      <c r="C75" s="464" t="s">
        <v>1056</v>
      </c>
      <c r="D75" s="465" t="s">
        <v>825</v>
      </c>
      <c r="E75" s="466">
        <v>5800</v>
      </c>
      <c r="F75" s="466">
        <v>5800</v>
      </c>
      <c r="G75" s="466">
        <v>0</v>
      </c>
      <c r="H75" s="466">
        <v>0</v>
      </c>
      <c r="I75" s="466">
        <v>0</v>
      </c>
      <c r="J75" s="466">
        <v>0</v>
      </c>
      <c r="K75" s="268"/>
    </row>
    <row r="76" spans="1:11" ht="15">
      <c r="A76" s="464" t="s">
        <v>647</v>
      </c>
      <c r="B76" s="465" t="s">
        <v>648</v>
      </c>
      <c r="C76" s="464" t="s">
        <v>1057</v>
      </c>
      <c r="D76" s="465" t="s">
        <v>826</v>
      </c>
      <c r="E76" s="466">
        <v>5000</v>
      </c>
      <c r="F76" s="466">
        <v>5000</v>
      </c>
      <c r="G76" s="466">
        <v>0</v>
      </c>
      <c r="H76" s="466">
        <v>0</v>
      </c>
      <c r="I76" s="466">
        <v>0</v>
      </c>
      <c r="J76" s="466">
        <v>0</v>
      </c>
      <c r="K76" s="268"/>
    </row>
    <row r="77" spans="1:11" ht="15">
      <c r="A77" s="464" t="s">
        <v>647</v>
      </c>
      <c r="B77" s="465" t="s">
        <v>648</v>
      </c>
      <c r="C77" s="464" t="s">
        <v>1058</v>
      </c>
      <c r="D77" s="465" t="s">
        <v>827</v>
      </c>
      <c r="E77" s="466">
        <v>4500</v>
      </c>
      <c r="F77" s="466">
        <v>4500</v>
      </c>
      <c r="G77" s="466">
        <v>0</v>
      </c>
      <c r="H77" s="466">
        <v>0</v>
      </c>
      <c r="I77" s="466">
        <v>0</v>
      </c>
      <c r="J77" s="466">
        <v>0</v>
      </c>
      <c r="K77" s="268"/>
    </row>
    <row r="78" spans="1:11" ht="15">
      <c r="A78" s="464" t="s">
        <v>647</v>
      </c>
      <c r="B78" s="465" t="s">
        <v>648</v>
      </c>
      <c r="C78" s="464" t="s">
        <v>1059</v>
      </c>
      <c r="D78" s="465" t="s">
        <v>828</v>
      </c>
      <c r="E78" s="466">
        <v>1000</v>
      </c>
      <c r="F78" s="466">
        <v>1000</v>
      </c>
      <c r="G78" s="466">
        <v>0</v>
      </c>
      <c r="H78" s="466">
        <v>0</v>
      </c>
      <c r="I78" s="466">
        <v>0</v>
      </c>
      <c r="J78" s="466">
        <v>0</v>
      </c>
      <c r="K78" s="268"/>
    </row>
    <row r="79" spans="1:11" ht="15">
      <c r="A79" s="464" t="s">
        <v>647</v>
      </c>
      <c r="B79" s="465" t="s">
        <v>648</v>
      </c>
      <c r="C79" s="464" t="s">
        <v>1060</v>
      </c>
      <c r="D79" s="465" t="s">
        <v>829</v>
      </c>
      <c r="E79" s="466">
        <v>16041.7</v>
      </c>
      <c r="F79" s="466">
        <v>16041.7</v>
      </c>
      <c r="G79" s="466">
        <v>0</v>
      </c>
      <c r="H79" s="466">
        <v>0</v>
      </c>
      <c r="I79" s="466">
        <v>0</v>
      </c>
      <c r="J79" s="466">
        <v>0</v>
      </c>
      <c r="K79" s="268"/>
    </row>
    <row r="80" spans="1:11" ht="15">
      <c r="A80" s="464" t="s">
        <v>647</v>
      </c>
      <c r="B80" s="465" t="s">
        <v>648</v>
      </c>
      <c r="C80" s="464" t="s">
        <v>1061</v>
      </c>
      <c r="D80" s="465" t="s">
        <v>830</v>
      </c>
      <c r="E80" s="466">
        <v>5000</v>
      </c>
      <c r="F80" s="466">
        <v>5000</v>
      </c>
      <c r="G80" s="466">
        <v>0</v>
      </c>
      <c r="H80" s="466">
        <v>0</v>
      </c>
      <c r="I80" s="466">
        <v>0</v>
      </c>
      <c r="J80" s="466">
        <v>0</v>
      </c>
      <c r="K80" s="268"/>
    </row>
    <row r="81" spans="1:11" ht="15">
      <c r="A81" s="464" t="s">
        <v>647</v>
      </c>
      <c r="B81" s="465" t="s">
        <v>648</v>
      </c>
      <c r="C81" s="464" t="s">
        <v>1062</v>
      </c>
      <c r="D81" s="465" t="s">
        <v>831</v>
      </c>
      <c r="E81" s="466">
        <v>6331.08</v>
      </c>
      <c r="F81" s="466">
        <v>6331.08</v>
      </c>
      <c r="G81" s="466">
        <v>0</v>
      </c>
      <c r="H81" s="466">
        <v>0</v>
      </c>
      <c r="I81" s="466">
        <v>0</v>
      </c>
      <c r="J81" s="466">
        <v>0</v>
      </c>
      <c r="K81" s="268"/>
    </row>
    <row r="82" spans="1:11" ht="15">
      <c r="A82" s="464" t="s">
        <v>647</v>
      </c>
      <c r="B82" s="465" t="s">
        <v>648</v>
      </c>
      <c r="C82" s="464" t="s">
        <v>1063</v>
      </c>
      <c r="D82" s="465" t="s">
        <v>832</v>
      </c>
      <c r="E82" s="466">
        <v>19227.18</v>
      </c>
      <c r="F82" s="466">
        <v>19227.18</v>
      </c>
      <c r="G82" s="466">
        <v>0</v>
      </c>
      <c r="H82" s="466">
        <v>0</v>
      </c>
      <c r="I82" s="466">
        <v>0</v>
      </c>
      <c r="J82" s="466">
        <v>0</v>
      </c>
      <c r="K82" s="268"/>
    </row>
    <row r="83" spans="1:11" ht="15">
      <c r="A83" s="464" t="s">
        <v>647</v>
      </c>
      <c r="B83" s="465" t="s">
        <v>648</v>
      </c>
      <c r="C83" s="464" t="s">
        <v>1064</v>
      </c>
      <c r="D83" s="465" t="s">
        <v>833</v>
      </c>
      <c r="E83" s="466">
        <v>4999.92</v>
      </c>
      <c r="F83" s="466">
        <v>4999.92</v>
      </c>
      <c r="G83" s="466">
        <v>0</v>
      </c>
      <c r="H83" s="466">
        <v>0</v>
      </c>
      <c r="I83" s="466">
        <v>0</v>
      </c>
      <c r="J83" s="466">
        <v>0</v>
      </c>
      <c r="K83" s="268"/>
    </row>
    <row r="84" spans="1:11" ht="15">
      <c r="A84" s="464" t="s">
        <v>647</v>
      </c>
      <c r="B84" s="465" t="s">
        <v>648</v>
      </c>
      <c r="C84" s="464" t="s">
        <v>1065</v>
      </c>
      <c r="D84" s="465" t="s">
        <v>834</v>
      </c>
      <c r="E84" s="466">
        <v>6636.91</v>
      </c>
      <c r="F84" s="466">
        <v>6636.91</v>
      </c>
      <c r="G84" s="466">
        <v>0</v>
      </c>
      <c r="H84" s="466">
        <v>0</v>
      </c>
      <c r="I84" s="466">
        <v>0</v>
      </c>
      <c r="J84" s="466">
        <v>0</v>
      </c>
      <c r="K84" s="268"/>
    </row>
    <row r="85" spans="1:11" ht="15">
      <c r="A85" s="464" t="s">
        <v>647</v>
      </c>
      <c r="B85" s="465" t="s">
        <v>648</v>
      </c>
      <c r="C85" s="464" t="s">
        <v>1066</v>
      </c>
      <c r="D85" s="465" t="s">
        <v>835</v>
      </c>
      <c r="E85" s="466">
        <v>7578.28</v>
      </c>
      <c r="F85" s="466">
        <v>7578.28</v>
      </c>
      <c r="G85" s="466">
        <v>0</v>
      </c>
      <c r="H85" s="466">
        <v>0</v>
      </c>
      <c r="I85" s="466">
        <v>0</v>
      </c>
      <c r="J85" s="466">
        <v>0</v>
      </c>
      <c r="K85" s="268"/>
    </row>
    <row r="86" spans="1:11" ht="15">
      <c r="A86" s="464" t="s">
        <v>647</v>
      </c>
      <c r="B86" s="465" t="s">
        <v>648</v>
      </c>
      <c r="C86" s="464" t="s">
        <v>1067</v>
      </c>
      <c r="D86" s="465" t="s">
        <v>836</v>
      </c>
      <c r="E86" s="466">
        <v>10000</v>
      </c>
      <c r="F86" s="466">
        <v>10000</v>
      </c>
      <c r="G86" s="466">
        <v>0</v>
      </c>
      <c r="H86" s="466">
        <v>0</v>
      </c>
      <c r="I86" s="466">
        <v>0</v>
      </c>
      <c r="J86" s="466">
        <v>0</v>
      </c>
      <c r="K86" s="268"/>
    </row>
    <row r="87" spans="1:11" ht="15">
      <c r="A87" s="464" t="s">
        <v>647</v>
      </c>
      <c r="B87" s="465" t="s">
        <v>648</v>
      </c>
      <c r="C87" s="464" t="s">
        <v>1068</v>
      </c>
      <c r="D87" s="465" t="s">
        <v>837</v>
      </c>
      <c r="E87" s="466">
        <v>-1000</v>
      </c>
      <c r="F87" s="466">
        <v>-1000</v>
      </c>
      <c r="G87" s="466">
        <v>0</v>
      </c>
      <c r="H87" s="466">
        <v>0</v>
      </c>
      <c r="I87" s="466">
        <v>0</v>
      </c>
      <c r="J87" s="466">
        <v>0</v>
      </c>
      <c r="K87" s="268"/>
    </row>
    <row r="88" spans="1:11" ht="15">
      <c r="A88" s="464" t="s">
        <v>647</v>
      </c>
      <c r="B88" s="465" t="s">
        <v>648</v>
      </c>
      <c r="C88" s="464" t="s">
        <v>1069</v>
      </c>
      <c r="D88" s="465" t="s">
        <v>838</v>
      </c>
      <c r="E88" s="466">
        <v>1333.32</v>
      </c>
      <c r="F88" s="466">
        <v>1333.32</v>
      </c>
      <c r="G88" s="466">
        <v>0</v>
      </c>
      <c r="H88" s="466">
        <v>0</v>
      </c>
      <c r="I88" s="466">
        <v>0</v>
      </c>
      <c r="J88" s="466">
        <v>0</v>
      </c>
      <c r="K88" s="268"/>
    </row>
    <row r="89" spans="1:11" ht="15">
      <c r="A89" s="464" t="s">
        <v>647</v>
      </c>
      <c r="B89" s="465" t="s">
        <v>648</v>
      </c>
      <c r="C89" s="464" t="s">
        <v>1070</v>
      </c>
      <c r="D89" s="465" t="s">
        <v>839</v>
      </c>
      <c r="E89" s="466">
        <v>-200.13</v>
      </c>
      <c r="F89" s="466">
        <v>-200.13</v>
      </c>
      <c r="G89" s="466">
        <v>0</v>
      </c>
      <c r="H89" s="466">
        <v>0</v>
      </c>
      <c r="I89" s="466">
        <v>0</v>
      </c>
      <c r="J89" s="466">
        <v>0</v>
      </c>
      <c r="K89" s="268"/>
    </row>
    <row r="90" spans="1:11" ht="15">
      <c r="A90" s="464" t="s">
        <v>647</v>
      </c>
      <c r="B90" s="465" t="s">
        <v>648</v>
      </c>
      <c r="C90" s="464" t="s">
        <v>1071</v>
      </c>
      <c r="D90" s="465" t="s">
        <v>1072</v>
      </c>
      <c r="E90" s="466">
        <v>1497352.36</v>
      </c>
      <c r="F90" s="466">
        <v>1497352.36</v>
      </c>
      <c r="G90" s="466">
        <v>0</v>
      </c>
      <c r="H90" s="466">
        <v>0</v>
      </c>
      <c r="I90" s="466">
        <v>0</v>
      </c>
      <c r="J90" s="466">
        <v>0</v>
      </c>
      <c r="K90" s="268"/>
    </row>
    <row r="91" spans="1:11" ht="15">
      <c r="A91" s="445" t="s">
        <v>987</v>
      </c>
      <c r="B91" s="617" t="s">
        <v>648</v>
      </c>
      <c r="C91" s="618"/>
      <c r="D91" s="619"/>
      <c r="E91" s="446">
        <v>1933536.57</v>
      </c>
      <c r="F91" s="446">
        <v>1933536.57</v>
      </c>
      <c r="G91" s="446">
        <v>0</v>
      </c>
      <c r="H91" s="446">
        <v>0</v>
      </c>
      <c r="I91" s="446">
        <v>0</v>
      </c>
      <c r="J91" s="454"/>
      <c r="K91" s="226"/>
    </row>
    <row r="92" spans="1:11" ht="15">
      <c r="A92" s="464" t="s">
        <v>649</v>
      </c>
      <c r="B92" s="465" t="s">
        <v>650</v>
      </c>
      <c r="C92" s="464" t="s">
        <v>1073</v>
      </c>
      <c r="D92" s="465" t="s">
        <v>840</v>
      </c>
      <c r="E92" s="466">
        <v>2350</v>
      </c>
      <c r="F92" s="466">
        <v>2350</v>
      </c>
      <c r="G92" s="466">
        <v>0</v>
      </c>
      <c r="H92" s="466">
        <v>0</v>
      </c>
      <c r="I92" s="466">
        <v>0</v>
      </c>
      <c r="J92" s="466">
        <v>0</v>
      </c>
      <c r="K92" s="268"/>
    </row>
    <row r="93" spans="1:11" ht="15">
      <c r="A93" s="464" t="s">
        <v>649</v>
      </c>
      <c r="B93" s="465" t="s">
        <v>650</v>
      </c>
      <c r="C93" s="464" t="s">
        <v>1074</v>
      </c>
      <c r="D93" s="465" t="s">
        <v>841</v>
      </c>
      <c r="E93" s="466">
        <v>45.99</v>
      </c>
      <c r="F93" s="466">
        <v>45.99</v>
      </c>
      <c r="G93" s="466">
        <v>0</v>
      </c>
      <c r="H93" s="466">
        <v>0</v>
      </c>
      <c r="I93" s="466">
        <v>0</v>
      </c>
      <c r="J93" s="466">
        <v>0</v>
      </c>
      <c r="K93" s="268"/>
    </row>
    <row r="94" spans="1:11" ht="15">
      <c r="A94" s="464" t="s">
        <v>649</v>
      </c>
      <c r="B94" s="465" t="s">
        <v>650</v>
      </c>
      <c r="C94" s="464" t="s">
        <v>1075</v>
      </c>
      <c r="D94" s="465" t="s">
        <v>842</v>
      </c>
      <c r="E94" s="466">
        <v>622</v>
      </c>
      <c r="F94" s="466">
        <v>622</v>
      </c>
      <c r="G94" s="466">
        <v>0</v>
      </c>
      <c r="H94" s="466">
        <v>0</v>
      </c>
      <c r="I94" s="466">
        <v>0</v>
      </c>
      <c r="J94" s="466">
        <v>0</v>
      </c>
      <c r="K94" s="268"/>
    </row>
    <row r="95" spans="1:11" ht="15">
      <c r="A95" s="464" t="s">
        <v>649</v>
      </c>
      <c r="B95" s="465" t="s">
        <v>650</v>
      </c>
      <c r="C95" s="464" t="s">
        <v>1001</v>
      </c>
      <c r="D95" s="465" t="s">
        <v>760</v>
      </c>
      <c r="E95" s="466">
        <v>50000</v>
      </c>
      <c r="F95" s="466">
        <v>50000</v>
      </c>
      <c r="G95" s="466">
        <v>0</v>
      </c>
      <c r="H95" s="466">
        <v>0</v>
      </c>
      <c r="I95" s="466">
        <v>0</v>
      </c>
      <c r="J95" s="466">
        <v>0</v>
      </c>
      <c r="K95" s="268"/>
    </row>
    <row r="96" spans="1:11" ht="15">
      <c r="A96" s="464" t="s">
        <v>649</v>
      </c>
      <c r="B96" s="465" t="s">
        <v>650</v>
      </c>
      <c r="C96" s="464" t="s">
        <v>1007</v>
      </c>
      <c r="D96" s="465" t="s">
        <v>767</v>
      </c>
      <c r="E96" s="466">
        <v>1.04</v>
      </c>
      <c r="F96" s="466">
        <v>1.04</v>
      </c>
      <c r="G96" s="466">
        <v>0</v>
      </c>
      <c r="H96" s="466">
        <v>0</v>
      </c>
      <c r="I96" s="466">
        <v>0</v>
      </c>
      <c r="J96" s="466">
        <v>0</v>
      </c>
      <c r="K96" s="268"/>
    </row>
    <row r="97" spans="1:11" ht="15">
      <c r="A97" s="464" t="s">
        <v>649</v>
      </c>
      <c r="B97" s="465" t="s">
        <v>650</v>
      </c>
      <c r="C97" s="464" t="s">
        <v>1076</v>
      </c>
      <c r="D97" s="465" t="s">
        <v>840</v>
      </c>
      <c r="E97" s="466">
        <v>216</v>
      </c>
      <c r="F97" s="466">
        <v>216</v>
      </c>
      <c r="G97" s="466">
        <v>0</v>
      </c>
      <c r="H97" s="466">
        <v>0</v>
      </c>
      <c r="I97" s="466">
        <v>0</v>
      </c>
      <c r="J97" s="466">
        <v>0</v>
      </c>
      <c r="K97" s="268"/>
    </row>
    <row r="98" spans="1:11" ht="15">
      <c r="A98" s="464" t="s">
        <v>649</v>
      </c>
      <c r="B98" s="465" t="s">
        <v>650</v>
      </c>
      <c r="C98" s="464" t="s">
        <v>1009</v>
      </c>
      <c r="D98" s="465" t="s">
        <v>769</v>
      </c>
      <c r="E98" s="466">
        <v>308.8</v>
      </c>
      <c r="F98" s="466">
        <v>308.8</v>
      </c>
      <c r="G98" s="466">
        <v>0</v>
      </c>
      <c r="H98" s="466">
        <v>0</v>
      </c>
      <c r="I98" s="466">
        <v>0</v>
      </c>
      <c r="J98" s="466">
        <v>0</v>
      </c>
      <c r="K98" s="268"/>
    </row>
    <row r="99" spans="1:11" ht="15">
      <c r="A99" s="464" t="s">
        <v>649</v>
      </c>
      <c r="B99" s="465" t="s">
        <v>650</v>
      </c>
      <c r="C99" s="464" t="s">
        <v>1040</v>
      </c>
      <c r="D99" s="465" t="s">
        <v>800</v>
      </c>
      <c r="E99" s="466">
        <v>0</v>
      </c>
      <c r="F99" s="466">
        <v>0</v>
      </c>
      <c r="G99" s="466">
        <v>0</v>
      </c>
      <c r="H99" s="466">
        <v>0</v>
      </c>
      <c r="I99" s="466">
        <v>0</v>
      </c>
      <c r="J99" s="466">
        <v>0</v>
      </c>
      <c r="K99" s="268"/>
    </row>
    <row r="100" spans="1:11" ht="15">
      <c r="A100" s="464" t="s">
        <v>649</v>
      </c>
      <c r="B100" s="465" t="s">
        <v>650</v>
      </c>
      <c r="C100" s="464" t="s">
        <v>1077</v>
      </c>
      <c r="D100" s="465" t="s">
        <v>843</v>
      </c>
      <c r="E100" s="466">
        <v>1557.56</v>
      </c>
      <c r="F100" s="466">
        <v>1557.56</v>
      </c>
      <c r="G100" s="466">
        <v>0</v>
      </c>
      <c r="H100" s="466">
        <v>0</v>
      </c>
      <c r="I100" s="466">
        <v>0</v>
      </c>
      <c r="J100" s="466">
        <v>0</v>
      </c>
      <c r="K100" s="268"/>
    </row>
    <row r="101" spans="1:11" ht="15">
      <c r="A101" s="464" t="s">
        <v>649</v>
      </c>
      <c r="B101" s="465" t="s">
        <v>650</v>
      </c>
      <c r="C101" s="464" t="s">
        <v>1078</v>
      </c>
      <c r="D101" s="465" t="s">
        <v>867</v>
      </c>
      <c r="E101" s="466">
        <v>29000</v>
      </c>
      <c r="F101" s="466">
        <v>29000</v>
      </c>
      <c r="G101" s="466">
        <v>0</v>
      </c>
      <c r="H101" s="466">
        <v>0</v>
      </c>
      <c r="I101" s="466">
        <v>0</v>
      </c>
      <c r="J101" s="466">
        <v>0</v>
      </c>
      <c r="K101" s="268"/>
    </row>
    <row r="102" spans="1:11" ht="11.25" customHeight="1">
      <c r="A102" s="464" t="s">
        <v>649</v>
      </c>
      <c r="B102" s="465" t="s">
        <v>650</v>
      </c>
      <c r="C102" s="464" t="s">
        <v>1043</v>
      </c>
      <c r="D102" s="465" t="s">
        <v>803</v>
      </c>
      <c r="E102" s="466">
        <v>6000</v>
      </c>
      <c r="F102" s="466">
        <v>6000</v>
      </c>
      <c r="G102" s="466">
        <v>0</v>
      </c>
      <c r="H102" s="466">
        <v>0</v>
      </c>
      <c r="I102" s="466">
        <v>0</v>
      </c>
      <c r="J102" s="466">
        <v>0</v>
      </c>
      <c r="K102" s="453"/>
    </row>
    <row r="103" spans="1:11" ht="15">
      <c r="A103" s="464" t="s">
        <v>649</v>
      </c>
      <c r="B103" s="465" t="s">
        <v>650</v>
      </c>
      <c r="C103" s="464" t="s">
        <v>1079</v>
      </c>
      <c r="D103" s="465" t="s">
        <v>844</v>
      </c>
      <c r="E103" s="466">
        <v>53000</v>
      </c>
      <c r="F103" s="466">
        <v>53000</v>
      </c>
      <c r="G103" s="466">
        <v>0</v>
      </c>
      <c r="H103" s="466">
        <v>0</v>
      </c>
      <c r="I103" s="466">
        <v>0</v>
      </c>
      <c r="J103" s="466">
        <v>0</v>
      </c>
      <c r="K103" s="268"/>
    </row>
    <row r="104" spans="1:11" ht="15">
      <c r="A104" s="464" t="s">
        <v>649</v>
      </c>
      <c r="B104" s="465" t="s">
        <v>650</v>
      </c>
      <c r="C104" s="464" t="s">
        <v>1080</v>
      </c>
      <c r="D104" s="465" t="s">
        <v>1081</v>
      </c>
      <c r="E104" s="466">
        <v>2700</v>
      </c>
      <c r="F104" s="466">
        <v>2700</v>
      </c>
      <c r="G104" s="466">
        <v>0</v>
      </c>
      <c r="H104" s="466">
        <v>0</v>
      </c>
      <c r="I104" s="466">
        <v>0</v>
      </c>
      <c r="J104" s="466">
        <v>0</v>
      </c>
      <c r="K104" s="268"/>
    </row>
    <row r="105" spans="1:11" ht="15">
      <c r="A105" s="464" t="s">
        <v>649</v>
      </c>
      <c r="B105" s="465" t="s">
        <v>650</v>
      </c>
      <c r="C105" s="464" t="s">
        <v>1082</v>
      </c>
      <c r="D105" s="465" t="s">
        <v>845</v>
      </c>
      <c r="E105" s="466">
        <v>25000</v>
      </c>
      <c r="F105" s="466">
        <v>25000</v>
      </c>
      <c r="G105" s="466">
        <v>0</v>
      </c>
      <c r="H105" s="466">
        <v>0</v>
      </c>
      <c r="I105" s="466">
        <v>0</v>
      </c>
      <c r="J105" s="466">
        <v>0</v>
      </c>
      <c r="K105" s="268"/>
    </row>
    <row r="106" spans="1:11" ht="15">
      <c r="A106" s="464" t="s">
        <v>649</v>
      </c>
      <c r="B106" s="465" t="s">
        <v>650</v>
      </c>
      <c r="C106" s="464" t="s">
        <v>1083</v>
      </c>
      <c r="D106" s="465" t="s">
        <v>847</v>
      </c>
      <c r="E106" s="466">
        <v>30000</v>
      </c>
      <c r="F106" s="466">
        <v>30000</v>
      </c>
      <c r="G106" s="466">
        <v>0</v>
      </c>
      <c r="H106" s="466">
        <v>0</v>
      </c>
      <c r="I106" s="466">
        <v>0</v>
      </c>
      <c r="J106" s="466">
        <v>0</v>
      </c>
      <c r="K106" s="268"/>
    </row>
    <row r="107" spans="1:11" ht="15">
      <c r="A107" s="464" t="s">
        <v>649</v>
      </c>
      <c r="B107" s="465" t="s">
        <v>650</v>
      </c>
      <c r="C107" s="464" t="s">
        <v>1045</v>
      </c>
      <c r="D107" s="465" t="s">
        <v>810</v>
      </c>
      <c r="E107" s="466">
        <v>25960</v>
      </c>
      <c r="F107" s="466">
        <v>25960</v>
      </c>
      <c r="G107" s="466">
        <v>0</v>
      </c>
      <c r="H107" s="466">
        <v>0</v>
      </c>
      <c r="I107" s="466">
        <v>0</v>
      </c>
      <c r="J107" s="466">
        <v>0</v>
      </c>
      <c r="K107" s="268"/>
    </row>
    <row r="108" spans="1:11" ht="15">
      <c r="A108" s="464" t="s">
        <v>649</v>
      </c>
      <c r="B108" s="465" t="s">
        <v>650</v>
      </c>
      <c r="C108" s="464" t="s">
        <v>1084</v>
      </c>
      <c r="D108" s="465" t="s">
        <v>848</v>
      </c>
      <c r="E108" s="466">
        <v>2220</v>
      </c>
      <c r="F108" s="466">
        <v>2220</v>
      </c>
      <c r="G108" s="466">
        <v>0</v>
      </c>
      <c r="H108" s="466">
        <v>0</v>
      </c>
      <c r="I108" s="466">
        <v>0</v>
      </c>
      <c r="J108" s="466">
        <v>0</v>
      </c>
      <c r="K108" s="268"/>
    </row>
    <row r="109" spans="1:11" ht="15">
      <c r="A109" s="464" t="s">
        <v>649</v>
      </c>
      <c r="B109" s="465" t="s">
        <v>650</v>
      </c>
      <c r="C109" s="464" t="s">
        <v>1085</v>
      </c>
      <c r="D109" s="465" t="s">
        <v>813</v>
      </c>
      <c r="E109" s="466">
        <v>38000</v>
      </c>
      <c r="F109" s="466">
        <v>38000</v>
      </c>
      <c r="G109" s="466">
        <v>0</v>
      </c>
      <c r="H109" s="466">
        <v>0</v>
      </c>
      <c r="I109" s="466">
        <v>0</v>
      </c>
      <c r="J109" s="466">
        <v>0</v>
      </c>
      <c r="K109" s="268"/>
    </row>
    <row r="110" spans="1:11" ht="15">
      <c r="A110" s="464" t="s">
        <v>649</v>
      </c>
      <c r="B110" s="465" t="s">
        <v>650</v>
      </c>
      <c r="C110" s="464" t="s">
        <v>1086</v>
      </c>
      <c r="D110" s="465" t="s">
        <v>1087</v>
      </c>
      <c r="E110" s="466">
        <v>4500</v>
      </c>
      <c r="F110" s="466">
        <v>4500</v>
      </c>
      <c r="G110" s="466">
        <v>0</v>
      </c>
      <c r="H110" s="466">
        <v>0</v>
      </c>
      <c r="I110" s="466">
        <v>0</v>
      </c>
      <c r="J110" s="466">
        <v>0</v>
      </c>
      <c r="K110" s="268"/>
    </row>
    <row r="111" spans="1:11" ht="15">
      <c r="A111" s="464" t="s">
        <v>649</v>
      </c>
      <c r="B111" s="465" t="s">
        <v>650</v>
      </c>
      <c r="C111" s="464" t="s">
        <v>1088</v>
      </c>
      <c r="D111" s="465" t="s">
        <v>849</v>
      </c>
      <c r="E111" s="466">
        <v>5000</v>
      </c>
      <c r="F111" s="466">
        <v>5000</v>
      </c>
      <c r="G111" s="466">
        <v>0</v>
      </c>
      <c r="H111" s="466">
        <v>0</v>
      </c>
      <c r="I111" s="466">
        <v>0</v>
      </c>
      <c r="J111" s="466">
        <v>0</v>
      </c>
      <c r="K111" s="268"/>
    </row>
    <row r="112" spans="1:11" ht="15">
      <c r="A112" s="449" t="s">
        <v>987</v>
      </c>
      <c r="B112" s="617" t="s">
        <v>650</v>
      </c>
      <c r="C112" s="618"/>
      <c r="D112" s="619"/>
      <c r="E112" s="446">
        <v>276481.39</v>
      </c>
      <c r="F112" s="446">
        <v>276481.39</v>
      </c>
      <c r="G112" s="446">
        <v>0</v>
      </c>
      <c r="H112" s="446">
        <v>0</v>
      </c>
      <c r="I112" s="446">
        <v>0</v>
      </c>
      <c r="J112" s="454"/>
      <c r="K112" s="226"/>
    </row>
    <row r="113" spans="1:11" ht="15">
      <c r="A113" s="464" t="s">
        <v>651</v>
      </c>
      <c r="B113" s="465" t="s">
        <v>652</v>
      </c>
      <c r="C113" s="464" t="s">
        <v>1089</v>
      </c>
      <c r="D113" s="465" t="s">
        <v>850</v>
      </c>
      <c r="E113" s="466">
        <v>0</v>
      </c>
      <c r="F113" s="466">
        <v>0</v>
      </c>
      <c r="G113" s="466">
        <v>0</v>
      </c>
      <c r="H113" s="466">
        <v>0</v>
      </c>
      <c r="I113" s="466">
        <v>0</v>
      </c>
      <c r="J113" s="466">
        <v>0</v>
      </c>
      <c r="K113" s="466">
        <v>0</v>
      </c>
    </row>
    <row r="114" spans="1:11" ht="15">
      <c r="A114" s="464" t="s">
        <v>651</v>
      </c>
      <c r="B114" s="465" t="s">
        <v>652</v>
      </c>
      <c r="C114" s="464" t="s">
        <v>1090</v>
      </c>
      <c r="D114" s="465" t="s">
        <v>851</v>
      </c>
      <c r="E114" s="466">
        <v>48078.88</v>
      </c>
      <c r="F114" s="466">
        <v>48078.88</v>
      </c>
      <c r="G114" s="466">
        <v>0</v>
      </c>
      <c r="H114" s="466">
        <v>0</v>
      </c>
      <c r="I114" s="466">
        <v>0</v>
      </c>
      <c r="J114" s="466">
        <v>0</v>
      </c>
      <c r="K114" s="466">
        <v>0</v>
      </c>
    </row>
    <row r="115" spans="1:11" ht="15">
      <c r="A115" s="464" t="s">
        <v>651</v>
      </c>
      <c r="B115" s="465" t="s">
        <v>652</v>
      </c>
      <c r="C115" s="464" t="s">
        <v>1091</v>
      </c>
      <c r="D115" s="465" t="s">
        <v>852</v>
      </c>
      <c r="E115" s="466">
        <v>9000</v>
      </c>
      <c r="F115" s="466">
        <v>9000</v>
      </c>
      <c r="G115" s="466">
        <v>0</v>
      </c>
      <c r="H115" s="466">
        <v>0</v>
      </c>
      <c r="I115" s="466">
        <v>0</v>
      </c>
      <c r="J115" s="466">
        <v>0</v>
      </c>
      <c r="K115" s="466">
        <v>0</v>
      </c>
    </row>
    <row r="116" spans="1:11" ht="15">
      <c r="A116" s="464" t="s">
        <v>651</v>
      </c>
      <c r="B116" s="465" t="s">
        <v>652</v>
      </c>
      <c r="C116" s="464" t="s">
        <v>1092</v>
      </c>
      <c r="D116" s="465" t="s">
        <v>853</v>
      </c>
      <c r="E116" s="466">
        <v>333.18</v>
      </c>
      <c r="F116" s="466">
        <v>333.18</v>
      </c>
      <c r="G116" s="466">
        <v>0</v>
      </c>
      <c r="H116" s="466">
        <v>0</v>
      </c>
      <c r="I116" s="466">
        <v>0</v>
      </c>
      <c r="J116" s="466">
        <v>0</v>
      </c>
      <c r="K116" s="466">
        <v>0</v>
      </c>
    </row>
    <row r="117" spans="1:11" ht="15">
      <c r="A117" s="464" t="s">
        <v>651</v>
      </c>
      <c r="B117" s="465" t="s">
        <v>652</v>
      </c>
      <c r="C117" s="464" t="s">
        <v>1093</v>
      </c>
      <c r="D117" s="465" t="s">
        <v>854</v>
      </c>
      <c r="E117" s="466">
        <v>7500</v>
      </c>
      <c r="F117" s="466">
        <v>7500</v>
      </c>
      <c r="G117" s="466">
        <v>0</v>
      </c>
      <c r="H117" s="466">
        <v>0</v>
      </c>
      <c r="I117" s="466">
        <v>0</v>
      </c>
      <c r="J117" s="466">
        <v>0</v>
      </c>
      <c r="K117" s="466">
        <v>0</v>
      </c>
    </row>
    <row r="118" spans="1:11" ht="15">
      <c r="A118" s="464" t="s">
        <v>651</v>
      </c>
      <c r="B118" s="465" t="s">
        <v>652</v>
      </c>
      <c r="C118" s="464" t="s">
        <v>1094</v>
      </c>
      <c r="D118" s="465" t="s">
        <v>855</v>
      </c>
      <c r="E118" s="466">
        <v>-0.04</v>
      </c>
      <c r="F118" s="466">
        <v>-0.04</v>
      </c>
      <c r="G118" s="466">
        <v>0</v>
      </c>
      <c r="H118" s="466">
        <v>0</v>
      </c>
      <c r="I118" s="466">
        <v>0</v>
      </c>
      <c r="J118" s="466">
        <v>0</v>
      </c>
      <c r="K118" s="466">
        <v>0</v>
      </c>
    </row>
    <row r="119" spans="1:11" ht="15">
      <c r="A119" s="464" t="s">
        <v>651</v>
      </c>
      <c r="B119" s="465" t="s">
        <v>652</v>
      </c>
      <c r="C119" s="464" t="s">
        <v>1095</v>
      </c>
      <c r="D119" s="465" t="s">
        <v>856</v>
      </c>
      <c r="E119" s="466">
        <v>-0.16</v>
      </c>
      <c r="F119" s="466">
        <v>-0.16</v>
      </c>
      <c r="G119" s="466">
        <v>0</v>
      </c>
      <c r="H119" s="466">
        <v>0</v>
      </c>
      <c r="I119" s="466">
        <v>0</v>
      </c>
      <c r="J119" s="466">
        <v>0</v>
      </c>
      <c r="K119" s="466">
        <v>0</v>
      </c>
    </row>
    <row r="120" spans="1:11" ht="15">
      <c r="A120" s="464" t="s">
        <v>651</v>
      </c>
      <c r="B120" s="465" t="s">
        <v>652</v>
      </c>
      <c r="C120" s="464" t="s">
        <v>1096</v>
      </c>
      <c r="D120" s="465" t="s">
        <v>1097</v>
      </c>
      <c r="E120" s="466">
        <v>6666.64</v>
      </c>
      <c r="F120" s="466">
        <v>6666.64</v>
      </c>
      <c r="G120" s="466">
        <v>0</v>
      </c>
      <c r="H120" s="466">
        <v>0</v>
      </c>
      <c r="I120" s="466">
        <v>0</v>
      </c>
      <c r="J120" s="466">
        <v>0</v>
      </c>
      <c r="K120" s="466">
        <v>0</v>
      </c>
    </row>
    <row r="121" spans="1:11" ht="15">
      <c r="A121" s="464" t="s">
        <v>651</v>
      </c>
      <c r="B121" s="465" t="s">
        <v>652</v>
      </c>
      <c r="C121" s="464" t="s">
        <v>998</v>
      </c>
      <c r="D121" s="465" t="s">
        <v>757</v>
      </c>
      <c r="E121" s="466">
        <v>0</v>
      </c>
      <c r="F121" s="466">
        <v>0</v>
      </c>
      <c r="G121" s="466">
        <v>0</v>
      </c>
      <c r="H121" s="466">
        <v>0</v>
      </c>
      <c r="I121" s="466">
        <v>0</v>
      </c>
      <c r="J121" s="466">
        <v>0</v>
      </c>
      <c r="K121" s="466">
        <v>0</v>
      </c>
    </row>
    <row r="122" spans="1:11" ht="15">
      <c r="A122" s="464" t="s">
        <v>651</v>
      </c>
      <c r="B122" s="465" t="s">
        <v>652</v>
      </c>
      <c r="C122" s="464" t="s">
        <v>1098</v>
      </c>
      <c r="D122" s="465" t="s">
        <v>857</v>
      </c>
      <c r="E122" s="466">
        <v>8833.22</v>
      </c>
      <c r="F122" s="466">
        <v>8833.22</v>
      </c>
      <c r="G122" s="466">
        <v>0</v>
      </c>
      <c r="H122" s="466">
        <v>0</v>
      </c>
      <c r="I122" s="466">
        <v>0</v>
      </c>
      <c r="J122" s="466">
        <v>0</v>
      </c>
      <c r="K122" s="466">
        <v>0</v>
      </c>
    </row>
    <row r="123" spans="1:11" ht="15">
      <c r="A123" s="464" t="s">
        <v>651</v>
      </c>
      <c r="B123" s="465" t="s">
        <v>652</v>
      </c>
      <c r="C123" s="464" t="s">
        <v>1099</v>
      </c>
      <c r="D123" s="465" t="s">
        <v>858</v>
      </c>
      <c r="E123" s="466">
        <v>-0.04</v>
      </c>
      <c r="F123" s="466">
        <v>-0.04</v>
      </c>
      <c r="G123" s="466">
        <v>0</v>
      </c>
      <c r="H123" s="466">
        <v>0</v>
      </c>
      <c r="I123" s="466">
        <v>0</v>
      </c>
      <c r="J123" s="466">
        <v>0</v>
      </c>
      <c r="K123" s="466">
        <v>0</v>
      </c>
    </row>
    <row r="124" spans="1:11" ht="15">
      <c r="A124" s="464" t="s">
        <v>651</v>
      </c>
      <c r="B124" s="465" t="s">
        <v>652</v>
      </c>
      <c r="C124" s="464" t="s">
        <v>1100</v>
      </c>
      <c r="D124" s="465" t="s">
        <v>859</v>
      </c>
      <c r="E124" s="466">
        <v>-0.04</v>
      </c>
      <c r="F124" s="466">
        <v>-0.04</v>
      </c>
      <c r="G124" s="466">
        <v>0</v>
      </c>
      <c r="H124" s="466">
        <v>0</v>
      </c>
      <c r="I124" s="466">
        <v>0</v>
      </c>
      <c r="J124" s="466">
        <v>0</v>
      </c>
      <c r="K124" s="466">
        <v>0</v>
      </c>
    </row>
    <row r="125" spans="1:11" ht="15">
      <c r="A125" s="464" t="s">
        <v>651</v>
      </c>
      <c r="B125" s="465" t="s">
        <v>652</v>
      </c>
      <c r="C125" s="464" t="s">
        <v>1000</v>
      </c>
      <c r="D125" s="465" t="s">
        <v>759</v>
      </c>
      <c r="E125" s="466">
        <v>46257</v>
      </c>
      <c r="F125" s="466">
        <v>46257</v>
      </c>
      <c r="G125" s="466">
        <v>0</v>
      </c>
      <c r="H125" s="466">
        <v>0</v>
      </c>
      <c r="I125" s="466">
        <v>0</v>
      </c>
      <c r="J125" s="466">
        <v>0</v>
      </c>
      <c r="K125" s="466">
        <v>0</v>
      </c>
    </row>
    <row r="126" spans="1:11" ht="15">
      <c r="A126" s="464" t="s">
        <v>651</v>
      </c>
      <c r="B126" s="465" t="s">
        <v>652</v>
      </c>
      <c r="C126" s="464" t="s">
        <v>1101</v>
      </c>
      <c r="D126" s="465" t="s">
        <v>860</v>
      </c>
      <c r="E126" s="466">
        <v>166.6</v>
      </c>
      <c r="F126" s="466">
        <v>166.6</v>
      </c>
      <c r="G126" s="466">
        <v>0</v>
      </c>
      <c r="H126" s="466">
        <v>0</v>
      </c>
      <c r="I126" s="466">
        <v>0</v>
      </c>
      <c r="J126" s="466">
        <v>0</v>
      </c>
      <c r="K126" s="466">
        <v>0</v>
      </c>
    </row>
    <row r="127" spans="1:11" ht="15">
      <c r="A127" s="464" t="s">
        <v>651</v>
      </c>
      <c r="B127" s="465" t="s">
        <v>652</v>
      </c>
      <c r="C127" s="464" t="s">
        <v>1102</v>
      </c>
      <c r="D127" s="465" t="s">
        <v>861</v>
      </c>
      <c r="E127" s="466">
        <v>-0.04</v>
      </c>
      <c r="F127" s="466">
        <v>-0.04</v>
      </c>
      <c r="G127" s="466">
        <v>0</v>
      </c>
      <c r="H127" s="466">
        <v>0</v>
      </c>
      <c r="I127" s="466">
        <v>0</v>
      </c>
      <c r="J127" s="466">
        <v>0</v>
      </c>
      <c r="K127" s="466">
        <v>0</v>
      </c>
    </row>
    <row r="128" spans="1:11" ht="15">
      <c r="A128" s="464" t="s">
        <v>651</v>
      </c>
      <c r="B128" s="465" t="s">
        <v>652</v>
      </c>
      <c r="C128" s="464" t="s">
        <v>1103</v>
      </c>
      <c r="D128" s="465" t="s">
        <v>764</v>
      </c>
      <c r="E128" s="466">
        <v>59558.66</v>
      </c>
      <c r="F128" s="466">
        <v>59558.66</v>
      </c>
      <c r="G128" s="466">
        <v>0</v>
      </c>
      <c r="H128" s="466">
        <v>0</v>
      </c>
      <c r="I128" s="466">
        <v>0</v>
      </c>
      <c r="J128" s="466">
        <v>0</v>
      </c>
      <c r="K128" s="466">
        <v>0</v>
      </c>
    </row>
    <row r="129" spans="1:11" ht="15">
      <c r="A129" s="464" t="s">
        <v>651</v>
      </c>
      <c r="B129" s="465" t="s">
        <v>652</v>
      </c>
      <c r="C129" s="464" t="s">
        <v>1104</v>
      </c>
      <c r="D129" s="465" t="s">
        <v>862</v>
      </c>
      <c r="E129" s="466">
        <v>-0.04</v>
      </c>
      <c r="F129" s="466">
        <v>-0.04</v>
      </c>
      <c r="G129" s="466">
        <v>0</v>
      </c>
      <c r="H129" s="466">
        <v>0</v>
      </c>
      <c r="I129" s="466">
        <v>0</v>
      </c>
      <c r="J129" s="466">
        <v>0</v>
      </c>
      <c r="K129" s="466">
        <v>0</v>
      </c>
    </row>
    <row r="130" spans="1:11" ht="15">
      <c r="A130" s="464" t="s">
        <v>651</v>
      </c>
      <c r="B130" s="465" t="s">
        <v>652</v>
      </c>
      <c r="C130" s="464" t="s">
        <v>1105</v>
      </c>
      <c r="D130" s="465" t="s">
        <v>863</v>
      </c>
      <c r="E130" s="466">
        <v>-0.04</v>
      </c>
      <c r="F130" s="466">
        <v>-0.04</v>
      </c>
      <c r="G130" s="466">
        <v>0</v>
      </c>
      <c r="H130" s="466">
        <v>0</v>
      </c>
      <c r="I130" s="466">
        <v>0</v>
      </c>
      <c r="J130" s="466">
        <v>0</v>
      </c>
      <c r="K130" s="466">
        <v>0</v>
      </c>
    </row>
    <row r="131" spans="1:11" ht="15">
      <c r="A131" s="464" t="s">
        <v>651</v>
      </c>
      <c r="B131" s="465" t="s">
        <v>652</v>
      </c>
      <c r="C131" s="464" t="s">
        <v>1008</v>
      </c>
      <c r="D131" s="465" t="s">
        <v>768</v>
      </c>
      <c r="E131" s="466">
        <v>11815.34</v>
      </c>
      <c r="F131" s="466">
        <v>11815.34</v>
      </c>
      <c r="G131" s="466">
        <v>0</v>
      </c>
      <c r="H131" s="466">
        <v>0</v>
      </c>
      <c r="I131" s="466">
        <v>0</v>
      </c>
      <c r="J131" s="466">
        <v>0</v>
      </c>
      <c r="K131" s="466">
        <v>0</v>
      </c>
    </row>
    <row r="132" spans="1:11" ht="15">
      <c r="A132" s="464" t="s">
        <v>651</v>
      </c>
      <c r="B132" s="465" t="s">
        <v>652</v>
      </c>
      <c r="C132" s="464" t="s">
        <v>1015</v>
      </c>
      <c r="D132" s="465" t="s">
        <v>775</v>
      </c>
      <c r="E132" s="466">
        <v>1333.32</v>
      </c>
      <c r="F132" s="466">
        <v>1333.32</v>
      </c>
      <c r="G132" s="466">
        <v>0</v>
      </c>
      <c r="H132" s="466">
        <v>0</v>
      </c>
      <c r="I132" s="466">
        <v>0</v>
      </c>
      <c r="J132" s="466">
        <v>0</v>
      </c>
      <c r="K132" s="466">
        <v>0</v>
      </c>
    </row>
    <row r="133" spans="1:11" ht="15">
      <c r="A133" s="464" t="s">
        <v>651</v>
      </c>
      <c r="B133" s="465" t="s">
        <v>652</v>
      </c>
      <c r="C133" s="464" t="s">
        <v>1017</v>
      </c>
      <c r="D133" s="465" t="s">
        <v>777</v>
      </c>
      <c r="E133" s="466">
        <v>291.59</v>
      </c>
      <c r="F133" s="466">
        <v>291.59</v>
      </c>
      <c r="G133" s="466">
        <v>0</v>
      </c>
      <c r="H133" s="466">
        <v>0</v>
      </c>
      <c r="I133" s="466">
        <v>0</v>
      </c>
      <c r="J133" s="466">
        <v>0</v>
      </c>
      <c r="K133" s="466">
        <v>0</v>
      </c>
    </row>
    <row r="134" spans="1:11" ht="15">
      <c r="A134" s="464" t="s">
        <v>651</v>
      </c>
      <c r="B134" s="465" t="s">
        <v>652</v>
      </c>
      <c r="C134" s="464" t="s">
        <v>1020</v>
      </c>
      <c r="D134" s="465" t="s">
        <v>780</v>
      </c>
      <c r="E134" s="466">
        <v>1000</v>
      </c>
      <c r="F134" s="466">
        <v>1000</v>
      </c>
      <c r="G134" s="466">
        <v>0</v>
      </c>
      <c r="H134" s="466">
        <v>0</v>
      </c>
      <c r="I134" s="466">
        <v>0</v>
      </c>
      <c r="J134" s="466">
        <v>0</v>
      </c>
      <c r="K134" s="466">
        <v>0</v>
      </c>
    </row>
    <row r="135" spans="1:11" ht="15">
      <c r="A135" s="464" t="s">
        <v>651</v>
      </c>
      <c r="B135" s="465" t="s">
        <v>652</v>
      </c>
      <c r="C135" s="464" t="s">
        <v>1106</v>
      </c>
      <c r="D135" s="465" t="s">
        <v>864</v>
      </c>
      <c r="E135" s="466">
        <v>-0.04</v>
      </c>
      <c r="F135" s="466">
        <v>-0.04</v>
      </c>
      <c r="G135" s="466">
        <v>0</v>
      </c>
      <c r="H135" s="466">
        <v>0</v>
      </c>
      <c r="I135" s="466">
        <v>0</v>
      </c>
      <c r="J135" s="466">
        <v>0</v>
      </c>
      <c r="K135" s="466">
        <v>0</v>
      </c>
    </row>
    <row r="136" spans="1:11" ht="15">
      <c r="A136" s="464" t="s">
        <v>651</v>
      </c>
      <c r="B136" s="465" t="s">
        <v>652</v>
      </c>
      <c r="C136" s="464" t="s">
        <v>1024</v>
      </c>
      <c r="D136" s="465" t="s">
        <v>784</v>
      </c>
      <c r="E136" s="466">
        <v>3333.32</v>
      </c>
      <c r="F136" s="466">
        <v>3333.32</v>
      </c>
      <c r="G136" s="466">
        <v>0</v>
      </c>
      <c r="H136" s="466">
        <v>0</v>
      </c>
      <c r="I136" s="466">
        <v>0</v>
      </c>
      <c r="J136" s="466">
        <v>0</v>
      </c>
      <c r="K136" s="466">
        <v>0</v>
      </c>
    </row>
    <row r="137" spans="1:11" ht="15">
      <c r="A137" s="464" t="s">
        <v>651</v>
      </c>
      <c r="B137" s="465" t="s">
        <v>652</v>
      </c>
      <c r="C137" s="464" t="s">
        <v>1107</v>
      </c>
      <c r="D137" s="465" t="s">
        <v>865</v>
      </c>
      <c r="E137" s="466">
        <v>-0.02</v>
      </c>
      <c r="F137" s="466">
        <v>-0.02</v>
      </c>
      <c r="G137" s="466">
        <v>0</v>
      </c>
      <c r="H137" s="466">
        <v>0</v>
      </c>
      <c r="I137" s="466">
        <v>0</v>
      </c>
      <c r="J137" s="466">
        <v>0</v>
      </c>
      <c r="K137" s="466">
        <v>0</v>
      </c>
    </row>
    <row r="138" spans="1:11" ht="15">
      <c r="A138" s="464" t="s">
        <v>651</v>
      </c>
      <c r="B138" s="465" t="s">
        <v>652</v>
      </c>
      <c r="C138" s="464" t="s">
        <v>1040</v>
      </c>
      <c r="D138" s="465" t="s">
        <v>800</v>
      </c>
      <c r="E138" s="466">
        <v>0</v>
      </c>
      <c r="F138" s="466">
        <v>0</v>
      </c>
      <c r="G138" s="466">
        <v>0</v>
      </c>
      <c r="H138" s="466">
        <v>0</v>
      </c>
      <c r="I138" s="466">
        <v>0</v>
      </c>
      <c r="J138" s="466">
        <v>0</v>
      </c>
      <c r="K138" s="466">
        <v>0</v>
      </c>
    </row>
    <row r="139" spans="1:11" ht="15">
      <c r="A139" s="464" t="s">
        <v>651</v>
      </c>
      <c r="B139" s="465" t="s">
        <v>652</v>
      </c>
      <c r="C139" s="464" t="s">
        <v>1108</v>
      </c>
      <c r="D139" s="465" t="s">
        <v>866</v>
      </c>
      <c r="E139" s="466">
        <v>-0.02</v>
      </c>
      <c r="F139" s="466">
        <v>-0.02</v>
      </c>
      <c r="G139" s="466">
        <v>0</v>
      </c>
      <c r="H139" s="466">
        <v>0</v>
      </c>
      <c r="I139" s="466">
        <v>0</v>
      </c>
      <c r="J139" s="466">
        <v>0</v>
      </c>
      <c r="K139" s="466">
        <v>0</v>
      </c>
    </row>
    <row r="140" spans="1:11" ht="15">
      <c r="A140" s="464" t="s">
        <v>651</v>
      </c>
      <c r="B140" s="465" t="s">
        <v>652</v>
      </c>
      <c r="C140" s="464" t="s">
        <v>1078</v>
      </c>
      <c r="D140" s="465" t="s">
        <v>867</v>
      </c>
      <c r="E140" s="466">
        <v>35416.62</v>
      </c>
      <c r="F140" s="466">
        <v>35416.62</v>
      </c>
      <c r="G140" s="466">
        <v>0</v>
      </c>
      <c r="H140" s="466">
        <v>0</v>
      </c>
      <c r="I140" s="466">
        <v>0</v>
      </c>
      <c r="J140" s="466">
        <v>0</v>
      </c>
      <c r="K140" s="466">
        <v>0</v>
      </c>
    </row>
    <row r="141" spans="1:11" ht="15">
      <c r="A141" s="464" t="s">
        <v>651</v>
      </c>
      <c r="B141" s="465" t="s">
        <v>652</v>
      </c>
      <c r="C141" s="464" t="s">
        <v>1109</v>
      </c>
      <c r="D141" s="465" t="s">
        <v>1110</v>
      </c>
      <c r="E141" s="466">
        <v>2000</v>
      </c>
      <c r="F141" s="466">
        <v>2000</v>
      </c>
      <c r="G141" s="466">
        <v>0</v>
      </c>
      <c r="H141" s="466">
        <v>0</v>
      </c>
      <c r="I141" s="466">
        <v>0</v>
      </c>
      <c r="J141" s="466">
        <v>0</v>
      </c>
      <c r="K141" s="466">
        <v>0</v>
      </c>
    </row>
    <row r="142" spans="1:11" ht="15">
      <c r="A142" s="464" t="s">
        <v>651</v>
      </c>
      <c r="B142" s="465" t="s">
        <v>652</v>
      </c>
      <c r="C142" s="464" t="s">
        <v>1111</v>
      </c>
      <c r="D142" s="465" t="s">
        <v>868</v>
      </c>
      <c r="E142" s="466">
        <v>0</v>
      </c>
      <c r="F142" s="466">
        <v>0</v>
      </c>
      <c r="G142" s="466">
        <v>0</v>
      </c>
      <c r="H142" s="466">
        <v>0</v>
      </c>
      <c r="I142" s="466">
        <v>0</v>
      </c>
      <c r="J142" s="466">
        <v>0</v>
      </c>
      <c r="K142" s="466">
        <v>0</v>
      </c>
    </row>
    <row r="143" spans="1:11" ht="15">
      <c r="A143" s="464" t="s">
        <v>651</v>
      </c>
      <c r="B143" s="465" t="s">
        <v>652</v>
      </c>
      <c r="C143" s="464" t="s">
        <v>1043</v>
      </c>
      <c r="D143" s="465" t="s">
        <v>803</v>
      </c>
      <c r="E143" s="466">
        <v>-0.04</v>
      </c>
      <c r="F143" s="466">
        <v>-0.04</v>
      </c>
      <c r="G143" s="466">
        <v>0</v>
      </c>
      <c r="H143" s="466">
        <v>0</v>
      </c>
      <c r="I143" s="466">
        <v>0</v>
      </c>
      <c r="J143" s="466">
        <v>0</v>
      </c>
      <c r="K143" s="466">
        <v>0</v>
      </c>
    </row>
    <row r="144" spans="1:11" ht="15">
      <c r="A144" s="464" t="s">
        <v>651</v>
      </c>
      <c r="B144" s="465" t="s">
        <v>652</v>
      </c>
      <c r="C144" s="464" t="s">
        <v>1112</v>
      </c>
      <c r="D144" s="465" t="s">
        <v>804</v>
      </c>
      <c r="E144" s="466">
        <v>0</v>
      </c>
      <c r="F144" s="466">
        <v>0</v>
      </c>
      <c r="G144" s="466">
        <v>0</v>
      </c>
      <c r="H144" s="466">
        <v>0</v>
      </c>
      <c r="I144" s="466">
        <v>0</v>
      </c>
      <c r="J144" s="466">
        <v>0</v>
      </c>
      <c r="K144" s="466">
        <v>0</v>
      </c>
    </row>
    <row r="145" spans="1:11" ht="15">
      <c r="A145" s="464" t="s">
        <v>651</v>
      </c>
      <c r="B145" s="465" t="s">
        <v>652</v>
      </c>
      <c r="C145" s="464" t="s">
        <v>1113</v>
      </c>
      <c r="D145" s="465" t="s">
        <v>869</v>
      </c>
      <c r="E145" s="466">
        <v>37945.94</v>
      </c>
      <c r="F145" s="466">
        <v>37945.94</v>
      </c>
      <c r="G145" s="466">
        <v>0</v>
      </c>
      <c r="H145" s="466">
        <v>0</v>
      </c>
      <c r="I145" s="466">
        <v>0</v>
      </c>
      <c r="J145" s="466">
        <v>0</v>
      </c>
      <c r="K145" s="466">
        <v>0</v>
      </c>
    </row>
    <row r="146" spans="1:11" ht="15">
      <c r="A146" s="464" t="s">
        <v>651</v>
      </c>
      <c r="B146" s="465" t="s">
        <v>652</v>
      </c>
      <c r="C146" s="464" t="s">
        <v>1114</v>
      </c>
      <c r="D146" s="465" t="s">
        <v>870</v>
      </c>
      <c r="E146" s="466">
        <v>-0.1</v>
      </c>
      <c r="F146" s="466">
        <v>-0.1</v>
      </c>
      <c r="G146" s="466">
        <v>0</v>
      </c>
      <c r="H146" s="466">
        <v>0</v>
      </c>
      <c r="I146" s="466">
        <v>0</v>
      </c>
      <c r="J146" s="466">
        <v>0</v>
      </c>
      <c r="K146" s="466">
        <v>0</v>
      </c>
    </row>
    <row r="147" spans="1:11" ht="15">
      <c r="A147" s="464" t="s">
        <v>651</v>
      </c>
      <c r="B147" s="465" t="s">
        <v>652</v>
      </c>
      <c r="C147" s="464" t="s">
        <v>1115</v>
      </c>
      <c r="D147" s="465" t="s">
        <v>871</v>
      </c>
      <c r="E147" s="466">
        <v>125</v>
      </c>
      <c r="F147" s="466">
        <v>125</v>
      </c>
      <c r="G147" s="466">
        <v>0</v>
      </c>
      <c r="H147" s="466">
        <v>0</v>
      </c>
      <c r="I147" s="466">
        <v>0</v>
      </c>
      <c r="J147" s="466">
        <v>0</v>
      </c>
      <c r="K147" s="466">
        <v>0</v>
      </c>
    </row>
    <row r="148" spans="1:11" ht="15">
      <c r="A148" s="464" t="s">
        <v>651</v>
      </c>
      <c r="B148" s="465" t="s">
        <v>652</v>
      </c>
      <c r="C148" s="464" t="s">
        <v>1116</v>
      </c>
      <c r="D148" s="465" t="s">
        <v>805</v>
      </c>
      <c r="E148" s="466">
        <v>10408.69</v>
      </c>
      <c r="F148" s="466">
        <v>10408.69</v>
      </c>
      <c r="G148" s="466">
        <v>0</v>
      </c>
      <c r="H148" s="466">
        <v>0</v>
      </c>
      <c r="I148" s="466">
        <v>0</v>
      </c>
      <c r="J148" s="466">
        <v>0</v>
      </c>
      <c r="K148" s="466">
        <v>0</v>
      </c>
    </row>
    <row r="149" spans="1:11" ht="15">
      <c r="A149" s="464" t="s">
        <v>651</v>
      </c>
      <c r="B149" s="465" t="s">
        <v>652</v>
      </c>
      <c r="C149" s="464" t="s">
        <v>1117</v>
      </c>
      <c r="D149" s="465" t="s">
        <v>872</v>
      </c>
      <c r="E149" s="466">
        <v>9000</v>
      </c>
      <c r="F149" s="466">
        <v>9000</v>
      </c>
      <c r="G149" s="466">
        <v>0</v>
      </c>
      <c r="H149" s="466">
        <v>0</v>
      </c>
      <c r="I149" s="466">
        <v>0</v>
      </c>
      <c r="J149" s="466">
        <v>0</v>
      </c>
      <c r="K149" s="466">
        <v>0</v>
      </c>
    </row>
    <row r="150" spans="1:11" ht="15">
      <c r="A150" s="464" t="s">
        <v>651</v>
      </c>
      <c r="B150" s="465" t="s">
        <v>652</v>
      </c>
      <c r="C150" s="464" t="s">
        <v>1118</v>
      </c>
      <c r="D150" s="465" t="s">
        <v>807</v>
      </c>
      <c r="E150" s="466">
        <v>-0.04</v>
      </c>
      <c r="F150" s="466">
        <v>-0.04</v>
      </c>
      <c r="G150" s="466">
        <v>0</v>
      </c>
      <c r="H150" s="466">
        <v>0</v>
      </c>
      <c r="I150" s="466">
        <v>0</v>
      </c>
      <c r="J150" s="466">
        <v>0</v>
      </c>
      <c r="K150" s="466">
        <v>0</v>
      </c>
    </row>
    <row r="151" spans="1:11" ht="15">
      <c r="A151" s="464" t="s">
        <v>651</v>
      </c>
      <c r="B151" s="465" t="s">
        <v>652</v>
      </c>
      <c r="C151" s="464" t="s">
        <v>1119</v>
      </c>
      <c r="D151" s="465" t="s">
        <v>846</v>
      </c>
      <c r="E151" s="466">
        <v>28800</v>
      </c>
      <c r="F151" s="466">
        <v>28800</v>
      </c>
      <c r="G151" s="466">
        <v>0</v>
      </c>
      <c r="H151" s="466">
        <v>0</v>
      </c>
      <c r="I151" s="466">
        <v>0</v>
      </c>
      <c r="J151" s="466">
        <v>0</v>
      </c>
      <c r="K151" s="466">
        <v>0</v>
      </c>
    </row>
    <row r="152" spans="1:11" ht="15">
      <c r="A152" s="464" t="s">
        <v>651</v>
      </c>
      <c r="B152" s="465" t="s">
        <v>652</v>
      </c>
      <c r="C152" s="464" t="s">
        <v>1120</v>
      </c>
      <c r="D152" s="465" t="s">
        <v>873</v>
      </c>
      <c r="E152" s="466">
        <v>0.08</v>
      </c>
      <c r="F152" s="466">
        <v>0.08</v>
      </c>
      <c r="G152" s="466">
        <v>0</v>
      </c>
      <c r="H152" s="466">
        <v>0</v>
      </c>
      <c r="I152" s="466">
        <v>0</v>
      </c>
      <c r="J152" s="466">
        <v>0</v>
      </c>
      <c r="K152" s="466">
        <v>0</v>
      </c>
    </row>
    <row r="153" spans="1:11" ht="15">
      <c r="A153" s="464" t="s">
        <v>651</v>
      </c>
      <c r="B153" s="465" t="s">
        <v>652</v>
      </c>
      <c r="C153" s="464" t="s">
        <v>1121</v>
      </c>
      <c r="D153" s="465" t="s">
        <v>874</v>
      </c>
      <c r="E153" s="466">
        <v>-270</v>
      </c>
      <c r="F153" s="466">
        <v>-270</v>
      </c>
      <c r="G153" s="466">
        <v>0</v>
      </c>
      <c r="H153" s="466">
        <v>0</v>
      </c>
      <c r="I153" s="466">
        <v>0</v>
      </c>
      <c r="J153" s="466">
        <v>0</v>
      </c>
      <c r="K153" s="466">
        <v>0</v>
      </c>
    </row>
    <row r="154" spans="1:11" ht="15">
      <c r="A154" s="464" t="s">
        <v>651</v>
      </c>
      <c r="B154" s="465" t="s">
        <v>652</v>
      </c>
      <c r="C154" s="464" t="s">
        <v>1122</v>
      </c>
      <c r="D154" s="465" t="s">
        <v>875</v>
      </c>
      <c r="E154" s="466">
        <v>125</v>
      </c>
      <c r="F154" s="466">
        <v>125</v>
      </c>
      <c r="G154" s="466">
        <v>0</v>
      </c>
      <c r="H154" s="466">
        <v>0</v>
      </c>
      <c r="I154" s="466">
        <v>0</v>
      </c>
      <c r="J154" s="466">
        <v>0</v>
      </c>
      <c r="K154" s="466">
        <v>0</v>
      </c>
    </row>
    <row r="155" spans="1:11" ht="15">
      <c r="A155" s="464" t="s">
        <v>651</v>
      </c>
      <c r="B155" s="465" t="s">
        <v>652</v>
      </c>
      <c r="C155" s="464" t="s">
        <v>1123</v>
      </c>
      <c r="D155" s="465" t="s">
        <v>876</v>
      </c>
      <c r="E155" s="466">
        <v>1500</v>
      </c>
      <c r="F155" s="466">
        <v>1500</v>
      </c>
      <c r="G155" s="466">
        <v>0</v>
      </c>
      <c r="H155" s="466">
        <v>0</v>
      </c>
      <c r="I155" s="466">
        <v>0</v>
      </c>
      <c r="J155" s="466">
        <v>0</v>
      </c>
      <c r="K155" s="466">
        <v>0</v>
      </c>
    </row>
    <row r="156" spans="1:11" ht="15">
      <c r="A156" s="464" t="s">
        <v>651</v>
      </c>
      <c r="B156" s="465" t="s">
        <v>652</v>
      </c>
      <c r="C156" s="464" t="s">
        <v>1124</v>
      </c>
      <c r="D156" s="465" t="s">
        <v>808</v>
      </c>
      <c r="E156" s="466">
        <v>-0.08</v>
      </c>
      <c r="F156" s="466">
        <v>-0.08</v>
      </c>
      <c r="G156" s="466">
        <v>0</v>
      </c>
      <c r="H156" s="466">
        <v>0</v>
      </c>
      <c r="I156" s="466">
        <v>0</v>
      </c>
      <c r="J156" s="466">
        <v>0</v>
      </c>
      <c r="K156" s="466">
        <v>0</v>
      </c>
    </row>
    <row r="157" spans="1:11" ht="15">
      <c r="A157" s="464" t="s">
        <v>651</v>
      </c>
      <c r="B157" s="465" t="s">
        <v>652</v>
      </c>
      <c r="C157" s="464" t="s">
        <v>1125</v>
      </c>
      <c r="D157" s="465" t="s">
        <v>877</v>
      </c>
      <c r="E157" s="466">
        <v>14000</v>
      </c>
      <c r="F157" s="466">
        <v>14000</v>
      </c>
      <c r="G157" s="466">
        <v>0</v>
      </c>
      <c r="H157" s="466">
        <v>0</v>
      </c>
      <c r="I157" s="466">
        <v>0</v>
      </c>
      <c r="J157" s="466">
        <v>0</v>
      </c>
      <c r="K157" s="466">
        <v>0</v>
      </c>
    </row>
    <row r="158" spans="1:11" ht="15">
      <c r="A158" s="464" t="s">
        <v>651</v>
      </c>
      <c r="B158" s="465" t="s">
        <v>652</v>
      </c>
      <c r="C158" s="464" t="s">
        <v>1126</v>
      </c>
      <c r="D158" s="465" t="s">
        <v>809</v>
      </c>
      <c r="E158" s="466">
        <v>-0.06</v>
      </c>
      <c r="F158" s="466">
        <v>-0.06</v>
      </c>
      <c r="G158" s="466">
        <v>0</v>
      </c>
      <c r="H158" s="466">
        <v>0</v>
      </c>
      <c r="I158" s="466">
        <v>0</v>
      </c>
      <c r="J158" s="466">
        <v>0</v>
      </c>
      <c r="K158" s="466">
        <v>0</v>
      </c>
    </row>
    <row r="159" spans="1:11" ht="15">
      <c r="A159" s="464" t="s">
        <v>651</v>
      </c>
      <c r="B159" s="465" t="s">
        <v>652</v>
      </c>
      <c r="C159" s="464" t="s">
        <v>1127</v>
      </c>
      <c r="D159" s="465" t="s">
        <v>878</v>
      </c>
      <c r="E159" s="466">
        <v>7200</v>
      </c>
      <c r="F159" s="466">
        <v>7200</v>
      </c>
      <c r="G159" s="466">
        <v>0</v>
      </c>
      <c r="H159" s="466">
        <v>0</v>
      </c>
      <c r="I159" s="466">
        <v>0</v>
      </c>
      <c r="J159" s="466">
        <v>0</v>
      </c>
      <c r="K159" s="466">
        <v>0</v>
      </c>
    </row>
    <row r="160" spans="1:11" ht="15">
      <c r="A160" s="464" t="s">
        <v>651</v>
      </c>
      <c r="B160" s="465" t="s">
        <v>652</v>
      </c>
      <c r="C160" s="464" t="s">
        <v>1045</v>
      </c>
      <c r="D160" s="465" t="s">
        <v>810</v>
      </c>
      <c r="E160" s="466">
        <v>8242.24</v>
      </c>
      <c r="F160" s="466">
        <v>8242.24</v>
      </c>
      <c r="G160" s="466">
        <v>0</v>
      </c>
      <c r="H160" s="466">
        <v>0</v>
      </c>
      <c r="I160" s="466">
        <v>0</v>
      </c>
      <c r="J160" s="466">
        <v>0</v>
      </c>
      <c r="K160" s="466">
        <v>0</v>
      </c>
    </row>
    <row r="161" spans="1:11" ht="15">
      <c r="A161" s="464" t="s">
        <v>651</v>
      </c>
      <c r="B161" s="465" t="s">
        <v>652</v>
      </c>
      <c r="C161" s="464" t="s">
        <v>1128</v>
      </c>
      <c r="D161" s="465" t="s">
        <v>811</v>
      </c>
      <c r="E161" s="466">
        <v>-0.31</v>
      </c>
      <c r="F161" s="466">
        <v>-0.31</v>
      </c>
      <c r="G161" s="466">
        <v>0</v>
      </c>
      <c r="H161" s="466">
        <v>0</v>
      </c>
      <c r="I161" s="466">
        <v>0</v>
      </c>
      <c r="J161" s="466">
        <v>0</v>
      </c>
      <c r="K161" s="466">
        <v>0</v>
      </c>
    </row>
    <row r="162" spans="1:11" ht="15">
      <c r="A162" s="464" t="s">
        <v>651</v>
      </c>
      <c r="B162" s="465" t="s">
        <v>652</v>
      </c>
      <c r="C162" s="464" t="s">
        <v>1129</v>
      </c>
      <c r="D162" s="465" t="s">
        <v>812</v>
      </c>
      <c r="E162" s="466">
        <v>17280</v>
      </c>
      <c r="F162" s="466">
        <v>17280</v>
      </c>
      <c r="G162" s="466">
        <v>0</v>
      </c>
      <c r="H162" s="466">
        <v>0</v>
      </c>
      <c r="I162" s="466">
        <v>0</v>
      </c>
      <c r="J162" s="466">
        <v>0</v>
      </c>
      <c r="K162" s="466">
        <v>0</v>
      </c>
    </row>
    <row r="163" spans="1:11" ht="15">
      <c r="A163" s="464" t="s">
        <v>651</v>
      </c>
      <c r="B163" s="465" t="s">
        <v>652</v>
      </c>
      <c r="C163" s="464" t="s">
        <v>1130</v>
      </c>
      <c r="D163" s="465" t="s">
        <v>1131</v>
      </c>
      <c r="E163" s="466">
        <v>-500</v>
      </c>
      <c r="F163" s="466">
        <v>-500</v>
      </c>
      <c r="G163" s="466">
        <v>0</v>
      </c>
      <c r="H163" s="466">
        <v>0</v>
      </c>
      <c r="I163" s="466">
        <v>0</v>
      </c>
      <c r="J163" s="466">
        <v>0</v>
      </c>
      <c r="K163" s="466">
        <v>0</v>
      </c>
    </row>
    <row r="164" spans="1:11" ht="15">
      <c r="A164" s="464" t="s">
        <v>651</v>
      </c>
      <c r="B164" s="465" t="s">
        <v>652</v>
      </c>
      <c r="C164" s="464" t="s">
        <v>1132</v>
      </c>
      <c r="D164" s="465" t="s">
        <v>879</v>
      </c>
      <c r="E164" s="466">
        <v>-0.04</v>
      </c>
      <c r="F164" s="466">
        <v>-0.04</v>
      </c>
      <c r="G164" s="466">
        <v>0</v>
      </c>
      <c r="H164" s="466">
        <v>0</v>
      </c>
      <c r="I164" s="466">
        <v>0</v>
      </c>
      <c r="J164" s="466">
        <v>0</v>
      </c>
      <c r="K164" s="466">
        <v>0</v>
      </c>
    </row>
    <row r="165" spans="1:11" ht="15">
      <c r="A165" s="464" t="s">
        <v>651</v>
      </c>
      <c r="B165" s="465" t="s">
        <v>652</v>
      </c>
      <c r="C165" s="464" t="s">
        <v>1133</v>
      </c>
      <c r="D165" s="465" t="s">
        <v>880</v>
      </c>
      <c r="E165" s="466">
        <v>-0.14</v>
      </c>
      <c r="F165" s="466">
        <v>-0.14</v>
      </c>
      <c r="G165" s="466">
        <v>0</v>
      </c>
      <c r="H165" s="466">
        <v>0</v>
      </c>
      <c r="I165" s="466">
        <v>0</v>
      </c>
      <c r="J165" s="466">
        <v>0</v>
      </c>
      <c r="K165" s="466">
        <v>0</v>
      </c>
    </row>
    <row r="166" spans="1:11" ht="15">
      <c r="A166" s="464" t="s">
        <v>651</v>
      </c>
      <c r="B166" s="465" t="s">
        <v>652</v>
      </c>
      <c r="C166" s="464" t="s">
        <v>1085</v>
      </c>
      <c r="D166" s="465" t="s">
        <v>813</v>
      </c>
      <c r="E166" s="466">
        <v>-0.05</v>
      </c>
      <c r="F166" s="466">
        <v>-0.05</v>
      </c>
      <c r="G166" s="466">
        <v>0</v>
      </c>
      <c r="H166" s="466">
        <v>0</v>
      </c>
      <c r="I166" s="466">
        <v>0</v>
      </c>
      <c r="J166" s="466">
        <v>0</v>
      </c>
      <c r="K166" s="466">
        <v>0</v>
      </c>
    </row>
    <row r="167" spans="1:11" ht="15">
      <c r="A167" s="464" t="s">
        <v>651</v>
      </c>
      <c r="B167" s="465" t="s">
        <v>652</v>
      </c>
      <c r="C167" s="464" t="s">
        <v>1134</v>
      </c>
      <c r="D167" s="465" t="s">
        <v>814</v>
      </c>
      <c r="E167" s="466">
        <v>-416.74</v>
      </c>
      <c r="F167" s="466">
        <v>-416.74</v>
      </c>
      <c r="G167" s="466">
        <v>0</v>
      </c>
      <c r="H167" s="466">
        <v>0</v>
      </c>
      <c r="I167" s="466">
        <v>0</v>
      </c>
      <c r="J167" s="466">
        <v>0</v>
      </c>
      <c r="K167" s="466">
        <v>0</v>
      </c>
    </row>
    <row r="168" spans="1:11" ht="15">
      <c r="A168" s="464" t="s">
        <v>651</v>
      </c>
      <c r="B168" s="465" t="s">
        <v>652</v>
      </c>
      <c r="C168" s="464" t="s">
        <v>1135</v>
      </c>
      <c r="D168" s="465" t="s">
        <v>881</v>
      </c>
      <c r="E168" s="466">
        <v>6666.64</v>
      </c>
      <c r="F168" s="466">
        <v>6666.64</v>
      </c>
      <c r="G168" s="466">
        <v>0</v>
      </c>
      <c r="H168" s="466">
        <v>0</v>
      </c>
      <c r="I168" s="466">
        <v>0</v>
      </c>
      <c r="J168" s="466">
        <v>0</v>
      </c>
      <c r="K168" s="466">
        <v>0</v>
      </c>
    </row>
    <row r="169" spans="1:11" ht="15">
      <c r="A169" s="464" t="s">
        <v>651</v>
      </c>
      <c r="B169" s="465" t="s">
        <v>652</v>
      </c>
      <c r="C169" s="464" t="s">
        <v>1136</v>
      </c>
      <c r="D169" s="465" t="s">
        <v>815</v>
      </c>
      <c r="E169" s="466">
        <v>1499.98</v>
      </c>
      <c r="F169" s="466">
        <v>1499.98</v>
      </c>
      <c r="G169" s="466">
        <v>0</v>
      </c>
      <c r="H169" s="466">
        <v>0</v>
      </c>
      <c r="I169" s="466">
        <v>0</v>
      </c>
      <c r="J169" s="466">
        <v>0</v>
      </c>
      <c r="K169" s="466">
        <v>0</v>
      </c>
    </row>
    <row r="170" spans="1:11" ht="15">
      <c r="A170" s="464" t="s">
        <v>651</v>
      </c>
      <c r="B170" s="465" t="s">
        <v>652</v>
      </c>
      <c r="C170" s="464" t="s">
        <v>1137</v>
      </c>
      <c r="D170" s="465" t="s">
        <v>816</v>
      </c>
      <c r="E170" s="466">
        <v>-0.04</v>
      </c>
      <c r="F170" s="466">
        <v>-0.04</v>
      </c>
      <c r="G170" s="466">
        <v>0</v>
      </c>
      <c r="H170" s="466">
        <v>0</v>
      </c>
      <c r="I170" s="466">
        <v>0</v>
      </c>
      <c r="J170" s="466">
        <v>0</v>
      </c>
      <c r="K170" s="466">
        <v>0</v>
      </c>
    </row>
    <row r="171" spans="1:11" ht="15">
      <c r="A171" s="464" t="s">
        <v>651</v>
      </c>
      <c r="B171" s="465" t="s">
        <v>652</v>
      </c>
      <c r="C171" s="464" t="s">
        <v>1138</v>
      </c>
      <c r="D171" s="465" t="s">
        <v>882</v>
      </c>
      <c r="E171" s="466">
        <v>-0.08</v>
      </c>
      <c r="F171" s="466">
        <v>-0.08</v>
      </c>
      <c r="G171" s="466">
        <v>0</v>
      </c>
      <c r="H171" s="466">
        <v>0</v>
      </c>
      <c r="I171" s="466">
        <v>0</v>
      </c>
      <c r="J171" s="466">
        <v>0</v>
      </c>
      <c r="K171" s="466">
        <v>0</v>
      </c>
    </row>
    <row r="172" spans="1:11" ht="15">
      <c r="A172" s="464" t="s">
        <v>651</v>
      </c>
      <c r="B172" s="465" t="s">
        <v>652</v>
      </c>
      <c r="C172" s="464" t="s">
        <v>1139</v>
      </c>
      <c r="D172" s="465" t="s">
        <v>883</v>
      </c>
      <c r="E172" s="466">
        <v>28333.31</v>
      </c>
      <c r="F172" s="466">
        <v>28333.31</v>
      </c>
      <c r="G172" s="466">
        <v>0</v>
      </c>
      <c r="H172" s="466">
        <v>0</v>
      </c>
      <c r="I172" s="466">
        <v>0</v>
      </c>
      <c r="J172" s="466">
        <v>0</v>
      </c>
      <c r="K172" s="466">
        <v>0</v>
      </c>
    </row>
    <row r="173" spans="1:11" ht="15">
      <c r="A173" s="464" t="s">
        <v>651</v>
      </c>
      <c r="B173" s="465" t="s">
        <v>652</v>
      </c>
      <c r="C173" s="464" t="s">
        <v>1140</v>
      </c>
      <c r="D173" s="465" t="s">
        <v>884</v>
      </c>
      <c r="E173" s="466">
        <v>4500</v>
      </c>
      <c r="F173" s="466">
        <v>4500</v>
      </c>
      <c r="G173" s="466">
        <v>0</v>
      </c>
      <c r="H173" s="466">
        <v>0</v>
      </c>
      <c r="I173" s="466">
        <v>0</v>
      </c>
      <c r="J173" s="466">
        <v>0</v>
      </c>
      <c r="K173" s="466">
        <v>0</v>
      </c>
    </row>
    <row r="174" spans="1:11" ht="15">
      <c r="A174" s="464" t="s">
        <v>651</v>
      </c>
      <c r="B174" s="465" t="s">
        <v>652</v>
      </c>
      <c r="C174" s="464" t="s">
        <v>1141</v>
      </c>
      <c r="D174" s="465" t="s">
        <v>885</v>
      </c>
      <c r="E174" s="466">
        <v>3625</v>
      </c>
      <c r="F174" s="466">
        <v>3625</v>
      </c>
      <c r="G174" s="466">
        <v>0</v>
      </c>
      <c r="H174" s="466">
        <v>0</v>
      </c>
      <c r="I174" s="466">
        <v>0</v>
      </c>
      <c r="J174" s="466">
        <v>0</v>
      </c>
      <c r="K174" s="466">
        <v>0</v>
      </c>
    </row>
    <row r="175" spans="1:11" ht="15">
      <c r="A175" s="464" t="s">
        <v>651</v>
      </c>
      <c r="B175" s="465" t="s">
        <v>652</v>
      </c>
      <c r="C175" s="464" t="s">
        <v>1142</v>
      </c>
      <c r="D175" s="465" t="s">
        <v>886</v>
      </c>
      <c r="E175" s="466">
        <v>-0.01</v>
      </c>
      <c r="F175" s="466">
        <v>-0.01</v>
      </c>
      <c r="G175" s="466">
        <v>0</v>
      </c>
      <c r="H175" s="466">
        <v>0</v>
      </c>
      <c r="I175" s="466">
        <v>0</v>
      </c>
      <c r="J175" s="466">
        <v>0</v>
      </c>
      <c r="K175" s="466">
        <v>0</v>
      </c>
    </row>
    <row r="176" spans="1:11" ht="15">
      <c r="A176" s="464" t="s">
        <v>651</v>
      </c>
      <c r="B176" s="465" t="s">
        <v>652</v>
      </c>
      <c r="C176" s="464" t="s">
        <v>1143</v>
      </c>
      <c r="D176" s="465" t="s">
        <v>887</v>
      </c>
      <c r="E176" s="466">
        <v>9999.96</v>
      </c>
      <c r="F176" s="466">
        <v>9999.96</v>
      </c>
      <c r="G176" s="466">
        <v>0</v>
      </c>
      <c r="H176" s="466">
        <v>0</v>
      </c>
      <c r="I176" s="466">
        <v>0</v>
      </c>
      <c r="J176" s="466">
        <v>0</v>
      </c>
      <c r="K176" s="466">
        <v>0</v>
      </c>
    </row>
    <row r="177" spans="1:11" ht="15">
      <c r="A177" s="464" t="s">
        <v>651</v>
      </c>
      <c r="B177" s="465" t="s">
        <v>652</v>
      </c>
      <c r="C177" s="464" t="s">
        <v>1144</v>
      </c>
      <c r="D177" s="465" t="s">
        <v>888</v>
      </c>
      <c r="E177" s="466">
        <v>3499.96</v>
      </c>
      <c r="F177" s="466">
        <v>3499.96</v>
      </c>
      <c r="G177" s="466">
        <v>0</v>
      </c>
      <c r="H177" s="466">
        <v>0</v>
      </c>
      <c r="I177" s="466">
        <v>0</v>
      </c>
      <c r="J177" s="466">
        <v>0</v>
      </c>
      <c r="K177" s="466">
        <v>0</v>
      </c>
    </row>
    <row r="178" spans="1:11" ht="15">
      <c r="A178" s="464" t="s">
        <v>651</v>
      </c>
      <c r="B178" s="465" t="s">
        <v>652</v>
      </c>
      <c r="C178" s="464" t="s">
        <v>1145</v>
      </c>
      <c r="D178" s="465" t="s">
        <v>889</v>
      </c>
      <c r="E178" s="466">
        <v>-0.06</v>
      </c>
      <c r="F178" s="466">
        <v>-0.06</v>
      </c>
      <c r="G178" s="466">
        <v>0</v>
      </c>
      <c r="H178" s="466">
        <v>0</v>
      </c>
      <c r="I178" s="466">
        <v>0</v>
      </c>
      <c r="J178" s="466">
        <v>0</v>
      </c>
      <c r="K178" s="466">
        <v>0</v>
      </c>
    </row>
    <row r="179" spans="1:11" ht="15">
      <c r="A179" s="464" t="s">
        <v>651</v>
      </c>
      <c r="B179" s="465" t="s">
        <v>652</v>
      </c>
      <c r="C179" s="464" t="s">
        <v>1065</v>
      </c>
      <c r="D179" s="465" t="s">
        <v>834</v>
      </c>
      <c r="E179" s="466">
        <v>0</v>
      </c>
      <c r="F179" s="466">
        <v>0</v>
      </c>
      <c r="G179" s="466">
        <v>0</v>
      </c>
      <c r="H179" s="466">
        <v>0</v>
      </c>
      <c r="I179" s="466">
        <v>0</v>
      </c>
      <c r="J179" s="466">
        <v>0</v>
      </c>
      <c r="K179" s="466">
        <v>0</v>
      </c>
    </row>
    <row r="180" spans="1:11" ht="15">
      <c r="A180" s="464" t="s">
        <v>651</v>
      </c>
      <c r="B180" s="465" t="s">
        <v>652</v>
      </c>
      <c r="C180" s="464" t="s">
        <v>1146</v>
      </c>
      <c r="D180" s="465" t="s">
        <v>890</v>
      </c>
      <c r="E180" s="466">
        <v>7499.98</v>
      </c>
      <c r="F180" s="466">
        <v>7499.98</v>
      </c>
      <c r="G180" s="466">
        <v>0</v>
      </c>
      <c r="H180" s="466">
        <v>0</v>
      </c>
      <c r="I180" s="466">
        <v>0</v>
      </c>
      <c r="J180" s="466">
        <v>0</v>
      </c>
      <c r="K180" s="466">
        <v>0</v>
      </c>
    </row>
    <row r="181" spans="1:11" ht="15">
      <c r="A181" s="464" t="s">
        <v>651</v>
      </c>
      <c r="B181" s="465" t="s">
        <v>652</v>
      </c>
      <c r="C181" s="464" t="s">
        <v>1066</v>
      </c>
      <c r="D181" s="465" t="s">
        <v>835</v>
      </c>
      <c r="E181" s="466">
        <v>28002.07</v>
      </c>
      <c r="F181" s="466">
        <v>28002.07</v>
      </c>
      <c r="G181" s="466">
        <v>0</v>
      </c>
      <c r="H181" s="466">
        <v>0</v>
      </c>
      <c r="I181" s="466">
        <v>0</v>
      </c>
      <c r="J181" s="466">
        <v>0</v>
      </c>
      <c r="K181" s="466">
        <v>0</v>
      </c>
    </row>
    <row r="182" spans="1:11" ht="15">
      <c r="A182" s="464" t="s">
        <v>651</v>
      </c>
      <c r="B182" s="465" t="s">
        <v>652</v>
      </c>
      <c r="C182" s="464" t="s">
        <v>1088</v>
      </c>
      <c r="D182" s="465" t="s">
        <v>849</v>
      </c>
      <c r="E182" s="466">
        <v>-0.04</v>
      </c>
      <c r="F182" s="466">
        <v>-0.04</v>
      </c>
      <c r="G182" s="466">
        <v>0</v>
      </c>
      <c r="H182" s="466">
        <v>0</v>
      </c>
      <c r="I182" s="466">
        <v>0</v>
      </c>
      <c r="J182" s="466">
        <v>0</v>
      </c>
      <c r="K182" s="466">
        <v>0</v>
      </c>
    </row>
    <row r="183" spans="1:11" ht="15">
      <c r="A183" s="464" t="s">
        <v>651</v>
      </c>
      <c r="B183" s="465" t="s">
        <v>652</v>
      </c>
      <c r="C183" s="464" t="s">
        <v>1147</v>
      </c>
      <c r="D183" s="465" t="s">
        <v>891</v>
      </c>
      <c r="E183" s="466">
        <v>-0.08</v>
      </c>
      <c r="F183" s="466">
        <v>-0.08</v>
      </c>
      <c r="G183" s="466">
        <v>0</v>
      </c>
      <c r="H183" s="466">
        <v>0</v>
      </c>
      <c r="I183" s="466">
        <v>0</v>
      </c>
      <c r="J183" s="466">
        <v>0</v>
      </c>
      <c r="K183" s="466">
        <v>0</v>
      </c>
    </row>
    <row r="184" spans="1:11" ht="15">
      <c r="A184" s="464" t="s">
        <v>651</v>
      </c>
      <c r="B184" s="465" t="s">
        <v>652</v>
      </c>
      <c r="C184" s="464" t="s">
        <v>1148</v>
      </c>
      <c r="D184" s="465" t="s">
        <v>892</v>
      </c>
      <c r="E184" s="466">
        <v>416.63</v>
      </c>
      <c r="F184" s="466">
        <v>416.63</v>
      </c>
      <c r="G184" s="466">
        <v>0</v>
      </c>
      <c r="H184" s="466">
        <v>0</v>
      </c>
      <c r="I184" s="466">
        <v>0</v>
      </c>
      <c r="J184" s="466">
        <v>0</v>
      </c>
      <c r="K184" s="466">
        <v>0</v>
      </c>
    </row>
    <row r="185" spans="1:11" ht="15">
      <c r="A185" s="448" t="s">
        <v>651</v>
      </c>
      <c r="B185" s="443" t="s">
        <v>652</v>
      </c>
      <c r="C185" s="448" t="s">
        <v>1068</v>
      </c>
      <c r="D185" s="443" t="s">
        <v>837</v>
      </c>
      <c r="E185" s="444">
        <v>-1000.1</v>
      </c>
      <c r="F185" s="444">
        <v>-1000.1</v>
      </c>
      <c r="G185" s="444">
        <v>0</v>
      </c>
      <c r="H185" s="444">
        <v>0</v>
      </c>
      <c r="I185" s="444">
        <v>0</v>
      </c>
      <c r="J185" s="444">
        <v>0</v>
      </c>
      <c r="K185" s="444">
        <v>0</v>
      </c>
    </row>
    <row r="186" spans="1:11" ht="15">
      <c r="A186" s="445" t="s">
        <v>987</v>
      </c>
      <c r="B186" s="617" t="s">
        <v>652</v>
      </c>
      <c r="C186" s="618"/>
      <c r="D186" s="619"/>
      <c r="E186" s="446">
        <v>468066.36</v>
      </c>
      <c r="F186" s="446">
        <v>468066.36</v>
      </c>
      <c r="G186" s="446">
        <v>133700</v>
      </c>
      <c r="H186" s="446">
        <v>683507.77</v>
      </c>
      <c r="I186" s="446">
        <v>0</v>
      </c>
      <c r="J186" s="446"/>
      <c r="K186" s="446"/>
    </row>
    <row r="187" spans="1:11" s="24" customFormat="1" ht="15">
      <c r="A187" s="613" t="s">
        <v>1262</v>
      </c>
      <c r="B187" s="613"/>
      <c r="C187" s="613"/>
      <c r="D187" s="613"/>
      <c r="E187" s="456">
        <f>SUM(E91+E112+E186)</f>
        <v>2678084.32</v>
      </c>
      <c r="F187" s="456">
        <f>SUM(F91+F112+F186)</f>
        <v>2678084.32</v>
      </c>
      <c r="G187" s="456">
        <f>SUM(G91+G112+G186)</f>
        <v>133700</v>
      </c>
      <c r="H187" s="456">
        <f>SUM(H91+H112+H186)</f>
        <v>683507.77</v>
      </c>
      <c r="I187" s="456">
        <f>SUM(I91+I112+I186)</f>
        <v>0</v>
      </c>
      <c r="J187" s="456"/>
      <c r="K187" s="456"/>
    </row>
    <row r="188" spans="1:11" s="24" customFormat="1" ht="15">
      <c r="A188" s="450"/>
      <c r="B188" s="450"/>
      <c r="C188" s="450"/>
      <c r="D188" s="450"/>
      <c r="E188" s="451"/>
      <c r="F188" s="451"/>
      <c r="G188" s="451"/>
      <c r="H188" s="451"/>
      <c r="I188" s="451"/>
      <c r="J188" s="451"/>
      <c r="K188" s="452"/>
    </row>
    <row r="189" spans="1:13" s="24" customFormat="1" ht="15">
      <c r="A189" s="227" t="s">
        <v>45</v>
      </c>
      <c r="B189" s="226" t="s">
        <v>46</v>
      </c>
      <c r="C189" s="226" t="s">
        <v>1264</v>
      </c>
      <c r="D189" s="226" t="s">
        <v>1265</v>
      </c>
      <c r="E189" s="263" t="s">
        <v>267</v>
      </c>
      <c r="F189" s="263" t="s">
        <v>266</v>
      </c>
      <c r="G189" s="263" t="s">
        <v>265</v>
      </c>
      <c r="H189" s="263" t="s">
        <v>264</v>
      </c>
      <c r="I189" s="262" t="s">
        <v>263</v>
      </c>
      <c r="J189" s="226" t="s">
        <v>262</v>
      </c>
      <c r="K189" s="226" t="s">
        <v>261</v>
      </c>
      <c r="L189" s="451"/>
      <c r="M189" s="452"/>
    </row>
    <row r="190" spans="1:13" s="24" customFormat="1" ht="15">
      <c r="A190" s="464" t="s">
        <v>643</v>
      </c>
      <c r="B190" s="465" t="s">
        <v>644</v>
      </c>
      <c r="C190" s="464" t="s">
        <v>1149</v>
      </c>
      <c r="D190" s="465" t="s">
        <v>893</v>
      </c>
      <c r="E190" s="466">
        <v>65880</v>
      </c>
      <c r="F190" s="466">
        <v>65880</v>
      </c>
      <c r="G190" s="466">
        <v>0</v>
      </c>
      <c r="H190" s="466">
        <v>0</v>
      </c>
      <c r="I190" s="466">
        <v>0</v>
      </c>
      <c r="J190" s="438"/>
      <c r="K190" s="438"/>
      <c r="L190" s="451"/>
      <c r="M190" s="452"/>
    </row>
    <row r="191" spans="1:13" s="24" customFormat="1" ht="15">
      <c r="A191" s="464" t="s">
        <v>643</v>
      </c>
      <c r="B191" s="465" t="s">
        <v>644</v>
      </c>
      <c r="C191" s="464" t="s">
        <v>1150</v>
      </c>
      <c r="D191" s="465" t="s">
        <v>894</v>
      </c>
      <c r="E191" s="466">
        <v>9860</v>
      </c>
      <c r="F191" s="466">
        <v>9860</v>
      </c>
      <c r="G191" s="466">
        <v>0</v>
      </c>
      <c r="H191" s="466">
        <v>0</v>
      </c>
      <c r="I191" s="466">
        <v>0</v>
      </c>
      <c r="J191" s="438"/>
      <c r="K191" s="438"/>
      <c r="L191" s="451"/>
      <c r="M191" s="452"/>
    </row>
    <row r="192" spans="1:13" s="24" customFormat="1" ht="15" customHeight="1">
      <c r="A192" s="614" t="s">
        <v>895</v>
      </c>
      <c r="B192" s="615"/>
      <c r="C192" s="615"/>
      <c r="D192" s="616"/>
      <c r="E192" s="439">
        <f>SUM(E190:E191)</f>
        <v>75740</v>
      </c>
      <c r="F192" s="439">
        <f>SUM(F190:F191)</f>
        <v>75740</v>
      </c>
      <c r="G192" s="439">
        <f>SUM(G190:G191)</f>
        <v>0</v>
      </c>
      <c r="H192" s="439">
        <f>SUM(H190:H191)</f>
        <v>0</v>
      </c>
      <c r="I192" s="439">
        <f>SUM(I190:I191)</f>
        <v>0</v>
      </c>
      <c r="J192" s="242"/>
      <c r="K192" s="242"/>
      <c r="L192" s="451"/>
      <c r="M192" s="452"/>
    </row>
    <row r="193" spans="1:13" s="24" customFormat="1" ht="15">
      <c r="A193" s="60"/>
      <c r="B193" s="60"/>
      <c r="E193" s="230"/>
      <c r="F193" s="230"/>
      <c r="G193" s="230"/>
      <c r="H193" s="230"/>
      <c r="I193" s="230"/>
      <c r="J193" s="60"/>
      <c r="K193" s="60"/>
      <c r="L193" s="451"/>
      <c r="M193" s="452"/>
    </row>
    <row r="194" spans="1:13" s="24" customFormat="1" ht="15">
      <c r="A194" s="216" t="s">
        <v>279</v>
      </c>
      <c r="B194" s="229"/>
      <c r="E194" s="7"/>
      <c r="F194" s="7"/>
      <c r="G194" s="264"/>
      <c r="H194" s="264"/>
      <c r="I194" s="7"/>
      <c r="J194" s="89"/>
      <c r="K194" s="266" t="s">
        <v>268</v>
      </c>
      <c r="L194" s="451"/>
      <c r="M194" s="452"/>
    </row>
    <row r="195" spans="1:13" s="24" customFormat="1" ht="15">
      <c r="A195" s="265"/>
      <c r="B195" s="265"/>
      <c r="E195" s="264"/>
      <c r="F195" s="264"/>
      <c r="G195" s="264"/>
      <c r="H195" s="264"/>
      <c r="I195" s="7"/>
      <c r="J195" s="89"/>
      <c r="K195" s="89"/>
      <c r="L195" s="451"/>
      <c r="M195" s="452"/>
    </row>
    <row r="196" spans="1:13" s="24" customFormat="1" ht="15">
      <c r="A196" s="227" t="s">
        <v>45</v>
      </c>
      <c r="B196" s="226" t="s">
        <v>46</v>
      </c>
      <c r="C196" s="226" t="s">
        <v>1264</v>
      </c>
      <c r="D196" s="226" t="s">
        <v>1265</v>
      </c>
      <c r="E196" s="263" t="s">
        <v>267</v>
      </c>
      <c r="F196" s="263" t="s">
        <v>266</v>
      </c>
      <c r="G196" s="263" t="s">
        <v>265</v>
      </c>
      <c r="H196" s="263" t="s">
        <v>264</v>
      </c>
      <c r="I196" s="262" t="s">
        <v>263</v>
      </c>
      <c r="J196" s="226" t="s">
        <v>262</v>
      </c>
      <c r="K196" s="226" t="s">
        <v>261</v>
      </c>
      <c r="L196" s="451"/>
      <c r="M196" s="452"/>
    </row>
    <row r="197" spans="1:13" s="24" customFormat="1" ht="15">
      <c r="A197" s="464" t="s">
        <v>653</v>
      </c>
      <c r="B197" s="465" t="s">
        <v>654</v>
      </c>
      <c r="C197" s="464" t="s">
        <v>1009</v>
      </c>
      <c r="D197" s="465" t="s">
        <v>769</v>
      </c>
      <c r="E197" s="466">
        <v>0</v>
      </c>
      <c r="F197" s="466">
        <v>0</v>
      </c>
      <c r="G197" s="466">
        <v>5500</v>
      </c>
      <c r="H197" s="221"/>
      <c r="I197" s="466">
        <v>0</v>
      </c>
      <c r="J197" s="260"/>
      <c r="K197" s="260"/>
      <c r="L197" s="451"/>
      <c r="M197" s="452"/>
    </row>
    <row r="198" spans="1:13" s="24" customFormat="1" ht="15">
      <c r="A198" s="464" t="s">
        <v>653</v>
      </c>
      <c r="B198" s="465" t="s">
        <v>654</v>
      </c>
      <c r="C198" s="464" t="s">
        <v>1043</v>
      </c>
      <c r="D198" s="465" t="s">
        <v>803</v>
      </c>
      <c r="E198" s="466">
        <v>15000</v>
      </c>
      <c r="F198" s="466">
        <v>15000</v>
      </c>
      <c r="G198" s="466">
        <v>0</v>
      </c>
      <c r="H198" s="221"/>
      <c r="I198" s="466">
        <v>0</v>
      </c>
      <c r="J198" s="260"/>
      <c r="K198" s="260"/>
      <c r="L198" s="451"/>
      <c r="M198" s="452"/>
    </row>
    <row r="199" spans="1:14" ht="15">
      <c r="A199" s="457"/>
      <c r="B199" s="614" t="s">
        <v>1263</v>
      </c>
      <c r="C199" s="615"/>
      <c r="D199" s="615"/>
      <c r="E199" s="458">
        <f>SUM(E197:E198)</f>
        <v>15000</v>
      </c>
      <c r="F199" s="458">
        <f>SUM(F197:F198)</f>
        <v>15000</v>
      </c>
      <c r="G199" s="458">
        <f>SUM(G197:G198)</f>
        <v>5500</v>
      </c>
      <c r="H199" s="458">
        <f>SUM(H197:H198)</f>
        <v>0</v>
      </c>
      <c r="I199" s="458">
        <f>SUM(I197:I198)</f>
        <v>0</v>
      </c>
      <c r="J199" s="458"/>
      <c r="K199" s="571"/>
      <c r="L199" s="573"/>
      <c r="M199" s="572"/>
      <c r="N199" s="12"/>
    </row>
    <row r="200" spans="1:14" s="463" customFormat="1" ht="15">
      <c r="A200" s="459"/>
      <c r="B200" s="459"/>
      <c r="C200" s="460"/>
      <c r="D200" s="460"/>
      <c r="E200" s="460"/>
      <c r="F200" s="460"/>
      <c r="G200" s="460"/>
      <c r="H200" s="460"/>
      <c r="I200" s="460"/>
      <c r="J200" s="461"/>
      <c r="K200" s="462"/>
      <c r="L200" s="24"/>
      <c r="M200" s="24"/>
      <c r="N200" s="24"/>
    </row>
    <row r="201" spans="1:11" s="24" customFormat="1" ht="22.5">
      <c r="A201" s="216" t="s">
        <v>278</v>
      </c>
      <c r="B201" s="229"/>
      <c r="C201" s="7"/>
      <c r="D201" s="7"/>
      <c r="E201" s="264"/>
      <c r="F201" s="264"/>
      <c r="G201" s="7"/>
      <c r="H201" s="89"/>
      <c r="I201" s="266" t="s">
        <v>268</v>
      </c>
      <c r="J201" s="451"/>
      <c r="K201" s="452"/>
    </row>
    <row r="202" spans="1:11" s="24" customFormat="1" ht="15">
      <c r="A202" s="265"/>
      <c r="B202" s="265"/>
      <c r="C202" s="264"/>
      <c r="D202" s="264"/>
      <c r="E202" s="264"/>
      <c r="F202" s="264"/>
      <c r="G202" s="7"/>
      <c r="H202" s="89"/>
      <c r="I202" s="89"/>
      <c r="J202" s="451"/>
      <c r="K202" s="452"/>
    </row>
    <row r="203" spans="1:11" s="24" customFormat="1" ht="11.25">
      <c r="A203" s="227" t="s">
        <v>45</v>
      </c>
      <c r="B203" s="226" t="s">
        <v>46</v>
      </c>
      <c r="C203" s="226" t="s">
        <v>1264</v>
      </c>
      <c r="D203" s="226" t="s">
        <v>1265</v>
      </c>
      <c r="E203" s="263" t="s">
        <v>267</v>
      </c>
      <c r="F203" s="263" t="s">
        <v>266</v>
      </c>
      <c r="G203" s="263" t="s">
        <v>265</v>
      </c>
      <c r="H203" s="263" t="s">
        <v>264</v>
      </c>
      <c r="I203" s="262" t="s">
        <v>263</v>
      </c>
      <c r="J203" s="226" t="s">
        <v>262</v>
      </c>
      <c r="K203" s="226" t="s">
        <v>261</v>
      </c>
    </row>
    <row r="204" spans="1:11" s="24" customFormat="1" ht="15">
      <c r="A204" s="222"/>
      <c r="B204" s="222"/>
      <c r="C204" s="464"/>
      <c r="D204" s="465"/>
      <c r="E204" s="221"/>
      <c r="F204" s="261"/>
      <c r="G204" s="261"/>
      <c r="H204" s="261"/>
      <c r="I204" s="261"/>
      <c r="J204" s="260"/>
      <c r="K204" s="260"/>
    </row>
    <row r="205" spans="1:11" s="24" customFormat="1" ht="15">
      <c r="A205" s="222"/>
      <c r="B205" s="222"/>
      <c r="C205" s="464"/>
      <c r="D205" s="465"/>
      <c r="E205" s="221"/>
      <c r="F205" s="261"/>
      <c r="G205" s="261"/>
      <c r="H205" s="261"/>
      <c r="I205" s="261"/>
      <c r="J205" s="260"/>
      <c r="K205" s="260"/>
    </row>
    <row r="206" spans="1:11" s="24" customFormat="1" ht="15">
      <c r="A206" s="222"/>
      <c r="B206" s="222"/>
      <c r="C206" s="464"/>
      <c r="D206" s="465"/>
      <c r="E206" s="221"/>
      <c r="F206" s="261"/>
      <c r="G206" s="261"/>
      <c r="H206" s="261"/>
      <c r="I206" s="261"/>
      <c r="J206" s="260"/>
      <c r="K206" s="260"/>
    </row>
    <row r="207" spans="1:11" s="24" customFormat="1" ht="15">
      <c r="A207" s="222"/>
      <c r="B207" s="222"/>
      <c r="C207" s="464"/>
      <c r="D207" s="465"/>
      <c r="E207" s="221"/>
      <c r="F207" s="261"/>
      <c r="G207" s="261"/>
      <c r="H207" s="261"/>
      <c r="I207" s="261"/>
      <c r="J207" s="260"/>
      <c r="K207" s="260"/>
    </row>
    <row r="208" spans="1:11" s="24" customFormat="1" ht="12.75">
      <c r="A208" s="62"/>
      <c r="B208" s="614" t="s">
        <v>1266</v>
      </c>
      <c r="C208" s="615"/>
      <c r="D208" s="615"/>
      <c r="E208" s="242">
        <f>SUM(E204:E207)</f>
        <v>0</v>
      </c>
      <c r="F208" s="242">
        <f>SUM(F204:F207)</f>
        <v>0</v>
      </c>
      <c r="G208" s="242">
        <f>SUM(G204:G207)</f>
        <v>0</v>
      </c>
      <c r="H208" s="242">
        <f>SUM(H204:H207)</f>
        <v>0</v>
      </c>
      <c r="I208" s="242">
        <f>SUM(I204:I207)</f>
        <v>0</v>
      </c>
      <c r="J208" s="242"/>
      <c r="K208" s="242"/>
    </row>
    <row r="209" spans="1:11" s="24" customFormat="1" ht="15">
      <c r="A209" s="338"/>
      <c r="B209" s="338"/>
      <c r="C209" s="347"/>
      <c r="D209" s="347"/>
      <c r="E209" s="347"/>
      <c r="F209" s="347"/>
      <c r="G209" s="347"/>
      <c r="H209" s="347"/>
      <c r="I209" s="347"/>
      <c r="J209" s="451"/>
      <c r="K209" s="452"/>
    </row>
    <row r="210" spans="1:11" s="24" customFormat="1" ht="15">
      <c r="A210" s="338"/>
      <c r="B210" s="338"/>
      <c r="C210" s="347"/>
      <c r="D210" s="347"/>
      <c r="E210" s="347"/>
      <c r="F210" s="347"/>
      <c r="G210" s="347"/>
      <c r="H210" s="347"/>
      <c r="I210" s="347"/>
      <c r="J210" s="451"/>
      <c r="K210" s="452"/>
    </row>
    <row r="211" spans="1:11" s="24" customFormat="1" ht="26.25" customHeight="1">
      <c r="A211" s="216" t="s">
        <v>277</v>
      </c>
      <c r="B211" s="229"/>
      <c r="C211" s="7"/>
      <c r="D211" s="7"/>
      <c r="E211" s="264"/>
      <c r="F211" s="264"/>
      <c r="G211" s="7"/>
      <c r="H211" s="89"/>
      <c r="I211" s="609" t="s">
        <v>268</v>
      </c>
      <c r="J211" s="610"/>
      <c r="K211" s="452"/>
    </row>
    <row r="212" spans="1:11" s="24" customFormat="1" ht="15">
      <c r="A212" s="265"/>
      <c r="B212" s="265"/>
      <c r="C212" s="264"/>
      <c r="D212" s="264"/>
      <c r="E212" s="264"/>
      <c r="F212" s="264"/>
      <c r="G212" s="7"/>
      <c r="H212" s="89"/>
      <c r="I212" s="89"/>
      <c r="J212" s="451"/>
      <c r="K212" s="452"/>
    </row>
    <row r="213" spans="1:11" s="24" customFormat="1" ht="11.25">
      <c r="A213" s="227" t="s">
        <v>45</v>
      </c>
      <c r="B213" s="226" t="s">
        <v>46</v>
      </c>
      <c r="C213" s="226" t="s">
        <v>1264</v>
      </c>
      <c r="D213" s="226" t="s">
        <v>1265</v>
      </c>
      <c r="E213" s="263" t="s">
        <v>267</v>
      </c>
      <c r="F213" s="263" t="s">
        <v>266</v>
      </c>
      <c r="G213" s="263" t="s">
        <v>265</v>
      </c>
      <c r="H213" s="263" t="s">
        <v>264</v>
      </c>
      <c r="I213" s="262" t="s">
        <v>263</v>
      </c>
      <c r="J213" s="226" t="s">
        <v>262</v>
      </c>
      <c r="K213" s="226" t="s">
        <v>261</v>
      </c>
    </row>
    <row r="214" spans="1:11" s="24" customFormat="1" ht="15">
      <c r="A214" s="464" t="s">
        <v>655</v>
      </c>
      <c r="B214" s="484" t="s">
        <v>656</v>
      </c>
      <c r="C214" s="464" t="s">
        <v>1151</v>
      </c>
      <c r="D214" s="464" t="s">
        <v>896</v>
      </c>
      <c r="E214" s="466">
        <v>-0.04</v>
      </c>
      <c r="F214" s="466">
        <v>-0.04</v>
      </c>
      <c r="G214" s="469">
        <v>0</v>
      </c>
      <c r="H214" s="469">
        <v>0</v>
      </c>
      <c r="I214" s="469">
        <v>0</v>
      </c>
      <c r="J214" s="469">
        <v>0</v>
      </c>
      <c r="K214" s="469">
        <v>0</v>
      </c>
    </row>
    <row r="215" spans="1:11" s="24" customFormat="1" ht="15">
      <c r="A215" s="464" t="s">
        <v>655</v>
      </c>
      <c r="B215" s="484" t="s">
        <v>656</v>
      </c>
      <c r="C215" s="464" t="s">
        <v>1152</v>
      </c>
      <c r="D215" s="464" t="s">
        <v>1153</v>
      </c>
      <c r="E215" s="466">
        <v>10000</v>
      </c>
      <c r="F215" s="466">
        <v>10000</v>
      </c>
      <c r="G215" s="469">
        <v>0</v>
      </c>
      <c r="H215" s="469">
        <v>0</v>
      </c>
      <c r="I215" s="469">
        <v>0</v>
      </c>
      <c r="J215" s="469">
        <v>0</v>
      </c>
      <c r="K215" s="469">
        <v>0</v>
      </c>
    </row>
    <row r="216" spans="1:11" s="24" customFormat="1" ht="15">
      <c r="A216" s="464" t="s">
        <v>655</v>
      </c>
      <c r="B216" s="484" t="s">
        <v>656</v>
      </c>
      <c r="C216" s="464" t="s">
        <v>1154</v>
      </c>
      <c r="D216" s="464" t="s">
        <v>897</v>
      </c>
      <c r="E216" s="466">
        <v>198.2</v>
      </c>
      <c r="F216" s="466">
        <v>198.2</v>
      </c>
      <c r="G216" s="469">
        <v>0</v>
      </c>
      <c r="H216" s="469">
        <v>0</v>
      </c>
      <c r="I216" s="469">
        <v>0</v>
      </c>
      <c r="J216" s="469">
        <v>0</v>
      </c>
      <c r="K216" s="469">
        <v>0</v>
      </c>
    </row>
    <row r="217" spans="1:11" s="24" customFormat="1" ht="15">
      <c r="A217" s="464" t="s">
        <v>655</v>
      </c>
      <c r="B217" s="484" t="s">
        <v>656</v>
      </c>
      <c r="C217" s="464" t="s">
        <v>1155</v>
      </c>
      <c r="D217" s="464" t="s">
        <v>898</v>
      </c>
      <c r="E217" s="466">
        <v>12458.5</v>
      </c>
      <c r="F217" s="466">
        <v>12458.5</v>
      </c>
      <c r="G217" s="469">
        <v>0</v>
      </c>
      <c r="H217" s="469">
        <v>0</v>
      </c>
      <c r="I217" s="469">
        <v>0</v>
      </c>
      <c r="J217" s="469">
        <v>0</v>
      </c>
      <c r="K217" s="469">
        <v>0</v>
      </c>
    </row>
    <row r="218" spans="1:11" s="24" customFormat="1" ht="15">
      <c r="A218" s="464" t="s">
        <v>655</v>
      </c>
      <c r="B218" s="484" t="s">
        <v>656</v>
      </c>
      <c r="C218" s="464" t="s">
        <v>1156</v>
      </c>
      <c r="D218" s="464" t="s">
        <v>899</v>
      </c>
      <c r="E218" s="466">
        <v>109529.02</v>
      </c>
      <c r="F218" s="466">
        <v>109529.02</v>
      </c>
      <c r="G218" s="469">
        <v>0</v>
      </c>
      <c r="H218" s="469">
        <v>0</v>
      </c>
      <c r="I218" s="469">
        <v>0</v>
      </c>
      <c r="J218" s="469">
        <v>0</v>
      </c>
      <c r="K218" s="469">
        <v>0</v>
      </c>
    </row>
    <row r="219" spans="1:11" s="24" customFormat="1" ht="15">
      <c r="A219" s="464" t="s">
        <v>655</v>
      </c>
      <c r="B219" s="484" t="s">
        <v>656</v>
      </c>
      <c r="C219" s="464" t="s">
        <v>1157</v>
      </c>
      <c r="D219" s="464" t="s">
        <v>900</v>
      </c>
      <c r="E219" s="466">
        <v>66056.25</v>
      </c>
      <c r="F219" s="466">
        <v>66056.25</v>
      </c>
      <c r="G219" s="469">
        <v>0</v>
      </c>
      <c r="H219" s="469">
        <v>0</v>
      </c>
      <c r="I219" s="469">
        <v>0</v>
      </c>
      <c r="J219" s="469">
        <v>0</v>
      </c>
      <c r="K219" s="469">
        <v>0</v>
      </c>
    </row>
    <row r="220" spans="1:11" s="24" customFormat="1" ht="15">
      <c r="A220" s="464" t="s">
        <v>655</v>
      </c>
      <c r="B220" s="484" t="s">
        <v>656</v>
      </c>
      <c r="C220" s="464" t="s">
        <v>1158</v>
      </c>
      <c r="D220" s="464" t="s">
        <v>901</v>
      </c>
      <c r="E220" s="466">
        <v>0.01</v>
      </c>
      <c r="F220" s="466">
        <v>0.01</v>
      </c>
      <c r="G220" s="469">
        <v>0</v>
      </c>
      <c r="H220" s="469">
        <v>0</v>
      </c>
      <c r="I220" s="469">
        <v>0</v>
      </c>
      <c r="J220" s="469">
        <v>0</v>
      </c>
      <c r="K220" s="469">
        <v>0</v>
      </c>
    </row>
    <row r="221" spans="1:11" s="24" customFormat="1" ht="15">
      <c r="A221" s="464" t="s">
        <v>655</v>
      </c>
      <c r="B221" s="484" t="s">
        <v>656</v>
      </c>
      <c r="C221" s="464" t="s">
        <v>1159</v>
      </c>
      <c r="D221" s="464" t="s">
        <v>902</v>
      </c>
      <c r="E221" s="466">
        <v>5000</v>
      </c>
      <c r="F221" s="466">
        <v>5000</v>
      </c>
      <c r="G221" s="469">
        <v>0</v>
      </c>
      <c r="H221" s="469">
        <v>0</v>
      </c>
      <c r="I221" s="469">
        <v>0</v>
      </c>
      <c r="J221" s="469">
        <v>0</v>
      </c>
      <c r="K221" s="469">
        <v>0</v>
      </c>
    </row>
    <row r="222" spans="1:11" s="24" customFormat="1" ht="15">
      <c r="A222" s="464" t="s">
        <v>655</v>
      </c>
      <c r="B222" s="484" t="s">
        <v>656</v>
      </c>
      <c r="C222" s="464" t="s">
        <v>1160</v>
      </c>
      <c r="D222" s="464" t="s">
        <v>903</v>
      </c>
      <c r="E222" s="466">
        <v>23000</v>
      </c>
      <c r="F222" s="466">
        <v>23000</v>
      </c>
      <c r="G222" s="469">
        <v>0</v>
      </c>
      <c r="H222" s="469">
        <v>0</v>
      </c>
      <c r="I222" s="469">
        <v>0</v>
      </c>
      <c r="J222" s="469">
        <v>0</v>
      </c>
      <c r="K222" s="469">
        <v>0</v>
      </c>
    </row>
    <row r="223" spans="1:11" s="24" customFormat="1" ht="15">
      <c r="A223" s="464" t="s">
        <v>655</v>
      </c>
      <c r="B223" s="484" t="s">
        <v>656</v>
      </c>
      <c r="C223" s="464" t="s">
        <v>1161</v>
      </c>
      <c r="D223" s="464" t="s">
        <v>904</v>
      </c>
      <c r="E223" s="466">
        <v>15000</v>
      </c>
      <c r="F223" s="466">
        <v>15000</v>
      </c>
      <c r="G223" s="469">
        <v>0</v>
      </c>
      <c r="H223" s="469">
        <v>0</v>
      </c>
      <c r="I223" s="469">
        <v>0</v>
      </c>
      <c r="J223" s="469">
        <v>0</v>
      </c>
      <c r="K223" s="469">
        <v>0</v>
      </c>
    </row>
    <row r="224" spans="1:11" s="24" customFormat="1" ht="15">
      <c r="A224" s="464" t="s">
        <v>655</v>
      </c>
      <c r="B224" s="484" t="s">
        <v>656</v>
      </c>
      <c r="C224" s="464" t="s">
        <v>1162</v>
      </c>
      <c r="D224" s="464" t="s">
        <v>905</v>
      </c>
      <c r="E224" s="466">
        <v>12500</v>
      </c>
      <c r="F224" s="466">
        <v>12500</v>
      </c>
      <c r="G224" s="469">
        <v>0</v>
      </c>
      <c r="H224" s="469">
        <v>0</v>
      </c>
      <c r="I224" s="469">
        <v>0</v>
      </c>
      <c r="J224" s="469">
        <v>0</v>
      </c>
      <c r="K224" s="469">
        <v>0</v>
      </c>
    </row>
    <row r="225" spans="1:11" s="24" customFormat="1" ht="15">
      <c r="A225" s="464" t="s">
        <v>655</v>
      </c>
      <c r="B225" s="484" t="s">
        <v>656</v>
      </c>
      <c r="C225" s="464" t="s">
        <v>1163</v>
      </c>
      <c r="D225" s="464" t="s">
        <v>906</v>
      </c>
      <c r="E225" s="466">
        <v>12500</v>
      </c>
      <c r="F225" s="466">
        <v>12500</v>
      </c>
      <c r="G225" s="469">
        <v>0</v>
      </c>
      <c r="H225" s="469">
        <v>0</v>
      </c>
      <c r="I225" s="469">
        <v>0</v>
      </c>
      <c r="J225" s="469">
        <v>0</v>
      </c>
      <c r="K225" s="469">
        <v>0</v>
      </c>
    </row>
    <row r="226" spans="1:11" s="24" customFormat="1" ht="15">
      <c r="A226" s="464" t="s">
        <v>655</v>
      </c>
      <c r="B226" s="484" t="s">
        <v>656</v>
      </c>
      <c r="C226" s="464" t="s">
        <v>1164</v>
      </c>
      <c r="D226" s="464" t="s">
        <v>907</v>
      </c>
      <c r="E226" s="466">
        <v>75000</v>
      </c>
      <c r="F226" s="466">
        <v>75000</v>
      </c>
      <c r="G226" s="469">
        <v>0</v>
      </c>
      <c r="H226" s="469">
        <v>0</v>
      </c>
      <c r="I226" s="469">
        <v>0</v>
      </c>
      <c r="J226" s="469">
        <v>0</v>
      </c>
      <c r="K226" s="469">
        <v>0</v>
      </c>
    </row>
    <row r="227" spans="1:11" s="24" customFormat="1" ht="15">
      <c r="A227" s="464" t="s">
        <v>655</v>
      </c>
      <c r="B227" s="484" t="s">
        <v>656</v>
      </c>
      <c r="C227" s="464" t="s">
        <v>1165</v>
      </c>
      <c r="D227" s="464" t="s">
        <v>908</v>
      </c>
      <c r="E227" s="466">
        <v>5733.3</v>
      </c>
      <c r="F227" s="466">
        <v>5733.3</v>
      </c>
      <c r="G227" s="469">
        <v>0</v>
      </c>
      <c r="H227" s="469">
        <v>0</v>
      </c>
      <c r="I227" s="469">
        <v>0</v>
      </c>
      <c r="J227" s="469">
        <v>0</v>
      </c>
      <c r="K227" s="469">
        <v>0</v>
      </c>
    </row>
    <row r="228" spans="1:11" s="24" customFormat="1" ht="15">
      <c r="A228" s="464" t="s">
        <v>655</v>
      </c>
      <c r="B228" s="484" t="s">
        <v>656</v>
      </c>
      <c r="C228" s="464" t="s">
        <v>1166</v>
      </c>
      <c r="D228" s="464" t="s">
        <v>909</v>
      </c>
      <c r="E228" s="466">
        <v>10000</v>
      </c>
      <c r="F228" s="466">
        <v>10000</v>
      </c>
      <c r="G228" s="469">
        <v>0</v>
      </c>
      <c r="H228" s="469">
        <v>0</v>
      </c>
      <c r="I228" s="469">
        <v>0</v>
      </c>
      <c r="J228" s="469">
        <v>0</v>
      </c>
      <c r="K228" s="469">
        <v>0</v>
      </c>
    </row>
    <row r="229" spans="1:11" s="24" customFormat="1" ht="15">
      <c r="A229" s="464" t="s">
        <v>655</v>
      </c>
      <c r="B229" s="484" t="s">
        <v>656</v>
      </c>
      <c r="C229" s="464" t="s">
        <v>1167</v>
      </c>
      <c r="D229" s="464" t="s">
        <v>910</v>
      </c>
      <c r="E229" s="466">
        <v>10000</v>
      </c>
      <c r="F229" s="466">
        <v>10000</v>
      </c>
      <c r="G229" s="469">
        <v>0</v>
      </c>
      <c r="H229" s="469">
        <v>0</v>
      </c>
      <c r="I229" s="469">
        <v>0</v>
      </c>
      <c r="J229" s="469">
        <v>0</v>
      </c>
      <c r="K229" s="469">
        <v>0</v>
      </c>
    </row>
    <row r="230" spans="1:11" s="24" customFormat="1" ht="15">
      <c r="A230" s="464" t="s">
        <v>655</v>
      </c>
      <c r="B230" s="484" t="s">
        <v>656</v>
      </c>
      <c r="C230" s="464" t="s">
        <v>1168</v>
      </c>
      <c r="D230" s="464" t="s">
        <v>911</v>
      </c>
      <c r="E230" s="466">
        <v>107230.66</v>
      </c>
      <c r="F230" s="466">
        <v>107230.66</v>
      </c>
      <c r="G230" s="469">
        <v>0</v>
      </c>
      <c r="H230" s="469">
        <v>0</v>
      </c>
      <c r="I230" s="469">
        <v>0</v>
      </c>
      <c r="J230" s="469">
        <v>0</v>
      </c>
      <c r="K230" s="469">
        <v>0</v>
      </c>
    </row>
    <row r="231" spans="1:11" s="24" customFormat="1" ht="15">
      <c r="A231" s="464" t="s">
        <v>655</v>
      </c>
      <c r="B231" s="484" t="s">
        <v>656</v>
      </c>
      <c r="C231" s="464" t="s">
        <v>1169</v>
      </c>
      <c r="D231" s="464" t="s">
        <v>912</v>
      </c>
      <c r="E231" s="466">
        <v>250</v>
      </c>
      <c r="F231" s="466">
        <v>250</v>
      </c>
      <c r="G231" s="469">
        <v>0</v>
      </c>
      <c r="H231" s="469">
        <v>0</v>
      </c>
      <c r="I231" s="469">
        <v>0</v>
      </c>
      <c r="J231" s="469">
        <v>0</v>
      </c>
      <c r="K231" s="469">
        <v>0</v>
      </c>
    </row>
    <row r="232" spans="1:11" s="24" customFormat="1" ht="15">
      <c r="A232" s="464" t="s">
        <v>655</v>
      </c>
      <c r="B232" s="484" t="s">
        <v>656</v>
      </c>
      <c r="C232" s="464" t="s">
        <v>1170</v>
      </c>
      <c r="D232" s="464" t="s">
        <v>913</v>
      </c>
      <c r="E232" s="466">
        <v>42505.62</v>
      </c>
      <c r="F232" s="466">
        <v>42505.62</v>
      </c>
      <c r="G232" s="469">
        <v>0</v>
      </c>
      <c r="H232" s="469">
        <v>0</v>
      </c>
      <c r="I232" s="469">
        <v>0</v>
      </c>
      <c r="J232" s="469">
        <v>0</v>
      </c>
      <c r="K232" s="469">
        <v>0</v>
      </c>
    </row>
    <row r="233" spans="1:11" s="24" customFormat="1" ht="15">
      <c r="A233" s="464" t="s">
        <v>655</v>
      </c>
      <c r="B233" s="484" t="s">
        <v>656</v>
      </c>
      <c r="C233" s="464" t="s">
        <v>1171</v>
      </c>
      <c r="D233" s="464" t="s">
        <v>914</v>
      </c>
      <c r="E233" s="466">
        <v>3445975.74</v>
      </c>
      <c r="F233" s="466">
        <v>3445975.74</v>
      </c>
      <c r="G233" s="469">
        <v>0</v>
      </c>
      <c r="H233" s="469">
        <v>0</v>
      </c>
      <c r="I233" s="469">
        <v>0</v>
      </c>
      <c r="J233" s="469">
        <v>0</v>
      </c>
      <c r="K233" s="469">
        <v>0</v>
      </c>
    </row>
    <row r="234" spans="1:11" s="24" customFormat="1" ht="15">
      <c r="A234" s="464" t="s">
        <v>655</v>
      </c>
      <c r="B234" s="484" t="s">
        <v>656</v>
      </c>
      <c r="C234" s="464" t="s">
        <v>1172</v>
      </c>
      <c r="D234" s="464" t="s">
        <v>915</v>
      </c>
      <c r="E234" s="466">
        <v>64119.85</v>
      </c>
      <c r="F234" s="466">
        <v>64119.85</v>
      </c>
      <c r="G234" s="469">
        <v>0</v>
      </c>
      <c r="H234" s="469">
        <v>0</v>
      </c>
      <c r="I234" s="469">
        <v>0</v>
      </c>
      <c r="J234" s="469">
        <v>0</v>
      </c>
      <c r="K234" s="469">
        <v>0</v>
      </c>
    </row>
    <row r="235" spans="1:11" s="24" customFormat="1" ht="15">
      <c r="A235" s="464" t="s">
        <v>655</v>
      </c>
      <c r="B235" s="484" t="s">
        <v>656</v>
      </c>
      <c r="C235" s="464" t="s">
        <v>1173</v>
      </c>
      <c r="D235" s="464" t="s">
        <v>916</v>
      </c>
      <c r="E235" s="466">
        <v>5000</v>
      </c>
      <c r="F235" s="466">
        <v>5000</v>
      </c>
      <c r="G235" s="469">
        <v>0</v>
      </c>
      <c r="H235" s="469">
        <v>0</v>
      </c>
      <c r="I235" s="469">
        <v>0</v>
      </c>
      <c r="J235" s="469">
        <v>0</v>
      </c>
      <c r="K235" s="469">
        <v>0</v>
      </c>
    </row>
    <row r="236" spans="1:11" s="24" customFormat="1" ht="15">
      <c r="A236" s="464" t="s">
        <v>655</v>
      </c>
      <c r="B236" s="484" t="s">
        <v>656</v>
      </c>
      <c r="C236" s="464" t="s">
        <v>1174</v>
      </c>
      <c r="D236" s="464" t="s">
        <v>917</v>
      </c>
      <c r="E236" s="466">
        <v>1990903.6</v>
      </c>
      <c r="F236" s="466">
        <v>1990903.6</v>
      </c>
      <c r="G236" s="469">
        <v>0</v>
      </c>
      <c r="H236" s="469">
        <v>0</v>
      </c>
      <c r="I236" s="469">
        <v>0</v>
      </c>
      <c r="J236" s="469">
        <v>0</v>
      </c>
      <c r="K236" s="469">
        <v>0</v>
      </c>
    </row>
    <row r="237" spans="1:11" s="24" customFormat="1" ht="15">
      <c r="A237" s="464" t="s">
        <v>655</v>
      </c>
      <c r="B237" s="484" t="s">
        <v>656</v>
      </c>
      <c r="C237" s="464" t="s">
        <v>1175</v>
      </c>
      <c r="D237" s="464" t="s">
        <v>918</v>
      </c>
      <c r="E237" s="466">
        <v>-579.72</v>
      </c>
      <c r="F237" s="466">
        <v>-579.72</v>
      </c>
      <c r="G237" s="469">
        <v>0</v>
      </c>
      <c r="H237" s="469">
        <v>0</v>
      </c>
      <c r="I237" s="469">
        <v>0</v>
      </c>
      <c r="J237" s="469">
        <v>0</v>
      </c>
      <c r="K237" s="469">
        <v>0</v>
      </c>
    </row>
    <row r="238" spans="1:11" s="24" customFormat="1" ht="15">
      <c r="A238" s="464" t="s">
        <v>655</v>
      </c>
      <c r="B238" s="484" t="s">
        <v>656</v>
      </c>
      <c r="C238" s="464" t="s">
        <v>1176</v>
      </c>
      <c r="D238" s="464" t="s">
        <v>919</v>
      </c>
      <c r="E238" s="466">
        <v>220730.07</v>
      </c>
      <c r="F238" s="466">
        <v>220730.07</v>
      </c>
      <c r="G238" s="469">
        <v>0</v>
      </c>
      <c r="H238" s="469">
        <v>0</v>
      </c>
      <c r="I238" s="469">
        <v>0</v>
      </c>
      <c r="J238" s="469">
        <v>0</v>
      </c>
      <c r="K238" s="469">
        <v>0</v>
      </c>
    </row>
    <row r="239" spans="1:11" s="24" customFormat="1" ht="15">
      <c r="A239" s="464" t="s">
        <v>655</v>
      </c>
      <c r="B239" s="484" t="s">
        <v>656</v>
      </c>
      <c r="C239" s="464" t="s">
        <v>1177</v>
      </c>
      <c r="D239" s="464" t="s">
        <v>920</v>
      </c>
      <c r="E239" s="466">
        <v>1189706.16</v>
      </c>
      <c r="F239" s="466">
        <v>1189706.16</v>
      </c>
      <c r="G239" s="469">
        <v>0</v>
      </c>
      <c r="H239" s="469">
        <v>0</v>
      </c>
      <c r="I239" s="469">
        <v>0</v>
      </c>
      <c r="J239" s="469">
        <v>0</v>
      </c>
      <c r="K239" s="469">
        <v>0</v>
      </c>
    </row>
    <row r="240" spans="1:11" s="24" customFormat="1" ht="15">
      <c r="A240" s="464" t="s">
        <v>655</v>
      </c>
      <c r="B240" s="484" t="s">
        <v>656</v>
      </c>
      <c r="C240" s="464" t="s">
        <v>1178</v>
      </c>
      <c r="D240" s="464" t="s">
        <v>921</v>
      </c>
      <c r="E240" s="466">
        <v>505338.56</v>
      </c>
      <c r="F240" s="466">
        <v>505338.56</v>
      </c>
      <c r="G240" s="469">
        <v>0</v>
      </c>
      <c r="H240" s="469">
        <v>0</v>
      </c>
      <c r="I240" s="469">
        <v>0</v>
      </c>
      <c r="J240" s="469">
        <v>0</v>
      </c>
      <c r="K240" s="469">
        <v>0</v>
      </c>
    </row>
    <row r="241" spans="1:11" s="24" customFormat="1" ht="15">
      <c r="A241" s="464" t="s">
        <v>655</v>
      </c>
      <c r="B241" s="484" t="s">
        <v>656</v>
      </c>
      <c r="C241" s="464" t="s">
        <v>1149</v>
      </c>
      <c r="D241" s="464" t="s">
        <v>893</v>
      </c>
      <c r="E241" s="466">
        <v>188525.84</v>
      </c>
      <c r="F241" s="466">
        <v>188525.84</v>
      </c>
      <c r="G241" s="469">
        <v>0</v>
      </c>
      <c r="H241" s="469">
        <v>0</v>
      </c>
      <c r="I241" s="469">
        <v>0</v>
      </c>
      <c r="J241" s="469">
        <v>0</v>
      </c>
      <c r="K241" s="469">
        <v>0</v>
      </c>
    </row>
    <row r="242" spans="1:11" ht="15">
      <c r="A242" s="464" t="s">
        <v>655</v>
      </c>
      <c r="B242" s="484" t="s">
        <v>656</v>
      </c>
      <c r="C242" s="464" t="s">
        <v>1179</v>
      </c>
      <c r="D242" s="464" t="s">
        <v>922</v>
      </c>
      <c r="E242" s="466">
        <v>66921.82</v>
      </c>
      <c r="F242" s="466">
        <v>66921.82</v>
      </c>
      <c r="G242" s="469">
        <v>0</v>
      </c>
      <c r="H242" s="469">
        <v>0</v>
      </c>
      <c r="I242" s="469">
        <v>0</v>
      </c>
      <c r="J242" s="469">
        <v>0</v>
      </c>
      <c r="K242" s="469">
        <v>0</v>
      </c>
    </row>
    <row r="243" spans="1:11" ht="15">
      <c r="A243" s="464" t="s">
        <v>655</v>
      </c>
      <c r="B243" s="484" t="s">
        <v>656</v>
      </c>
      <c r="C243" s="464" t="s">
        <v>1180</v>
      </c>
      <c r="D243" s="464" t="s">
        <v>923</v>
      </c>
      <c r="E243" s="466">
        <v>678.02</v>
      </c>
      <c r="F243" s="466">
        <v>678.02</v>
      </c>
      <c r="G243" s="469">
        <v>0</v>
      </c>
      <c r="H243" s="469">
        <v>0</v>
      </c>
      <c r="I243" s="469">
        <v>0</v>
      </c>
      <c r="J243" s="469">
        <v>0</v>
      </c>
      <c r="K243" s="469">
        <v>0</v>
      </c>
    </row>
    <row r="244" spans="1:11" ht="15">
      <c r="A244" s="464" t="s">
        <v>655</v>
      </c>
      <c r="B244" s="484" t="s">
        <v>656</v>
      </c>
      <c r="C244" s="464" t="s">
        <v>1181</v>
      </c>
      <c r="D244" s="464" t="s">
        <v>924</v>
      </c>
      <c r="E244" s="466">
        <v>8191.7</v>
      </c>
      <c r="F244" s="466">
        <v>8191.7</v>
      </c>
      <c r="G244" s="469">
        <v>0</v>
      </c>
      <c r="H244" s="469">
        <v>0</v>
      </c>
      <c r="I244" s="469">
        <v>0</v>
      </c>
      <c r="J244" s="469">
        <v>0</v>
      </c>
      <c r="K244" s="469">
        <v>0</v>
      </c>
    </row>
    <row r="245" spans="1:11" ht="15">
      <c r="A245" s="464" t="s">
        <v>655</v>
      </c>
      <c r="B245" s="484" t="s">
        <v>656</v>
      </c>
      <c r="C245" s="464" t="s">
        <v>1182</v>
      </c>
      <c r="D245" s="464" t="s">
        <v>925</v>
      </c>
      <c r="E245" s="466">
        <v>42350.35</v>
      </c>
      <c r="F245" s="466">
        <v>42350.35</v>
      </c>
      <c r="G245" s="469">
        <v>0</v>
      </c>
      <c r="H245" s="469">
        <v>0</v>
      </c>
      <c r="I245" s="469">
        <v>0</v>
      </c>
      <c r="J245" s="469">
        <v>0</v>
      </c>
      <c r="K245" s="469">
        <v>0</v>
      </c>
    </row>
    <row r="246" spans="1:11" ht="15">
      <c r="A246" s="464" t="s">
        <v>655</v>
      </c>
      <c r="B246" s="484" t="s">
        <v>656</v>
      </c>
      <c r="C246" s="464" t="s">
        <v>1183</v>
      </c>
      <c r="D246" s="464" t="s">
        <v>926</v>
      </c>
      <c r="E246" s="466">
        <v>7886.35</v>
      </c>
      <c r="F246" s="466">
        <v>7886.35</v>
      </c>
      <c r="G246" s="469">
        <v>0</v>
      </c>
      <c r="H246" s="469">
        <v>0</v>
      </c>
      <c r="I246" s="469">
        <v>0</v>
      </c>
      <c r="J246" s="469">
        <v>0</v>
      </c>
      <c r="K246" s="469">
        <v>0</v>
      </c>
    </row>
    <row r="247" spans="1:11" ht="15">
      <c r="A247" s="464" t="s">
        <v>655</v>
      </c>
      <c r="B247" s="484" t="s">
        <v>656</v>
      </c>
      <c r="C247" s="464" t="s">
        <v>1184</v>
      </c>
      <c r="D247" s="464" t="s">
        <v>927</v>
      </c>
      <c r="E247" s="466">
        <v>19131.82</v>
      </c>
      <c r="F247" s="466">
        <v>19131.82</v>
      </c>
      <c r="G247" s="469">
        <v>0</v>
      </c>
      <c r="H247" s="469">
        <v>0</v>
      </c>
      <c r="I247" s="469">
        <v>0</v>
      </c>
      <c r="J247" s="469">
        <v>0</v>
      </c>
      <c r="K247" s="469">
        <v>0</v>
      </c>
    </row>
    <row r="248" spans="1:11" ht="15">
      <c r="A248" s="464" t="s">
        <v>655</v>
      </c>
      <c r="B248" s="484" t="s">
        <v>656</v>
      </c>
      <c r="C248" s="464" t="s">
        <v>1185</v>
      </c>
      <c r="D248" s="464" t="s">
        <v>928</v>
      </c>
      <c r="E248" s="466">
        <v>17753</v>
      </c>
      <c r="F248" s="466">
        <v>17753</v>
      </c>
      <c r="G248" s="469">
        <v>0</v>
      </c>
      <c r="H248" s="469">
        <v>0</v>
      </c>
      <c r="I248" s="469">
        <v>0</v>
      </c>
      <c r="J248" s="469">
        <v>0</v>
      </c>
      <c r="K248" s="469">
        <v>0</v>
      </c>
    </row>
    <row r="249" spans="1:11" ht="15">
      <c r="A249" s="464" t="s">
        <v>655</v>
      </c>
      <c r="B249" s="484" t="s">
        <v>656</v>
      </c>
      <c r="C249" s="464" t="s">
        <v>1186</v>
      </c>
      <c r="D249" s="464" t="s">
        <v>929</v>
      </c>
      <c r="E249" s="466">
        <v>64487.92</v>
      </c>
      <c r="F249" s="466">
        <v>64487.92</v>
      </c>
      <c r="G249" s="469">
        <v>0</v>
      </c>
      <c r="H249" s="469">
        <v>0</v>
      </c>
      <c r="I249" s="469">
        <v>0</v>
      </c>
      <c r="J249" s="469">
        <v>0</v>
      </c>
      <c r="K249" s="469">
        <v>0</v>
      </c>
    </row>
    <row r="250" spans="1:11" ht="15">
      <c r="A250" s="464" t="s">
        <v>655</v>
      </c>
      <c r="B250" s="484" t="s">
        <v>656</v>
      </c>
      <c r="C250" s="464" t="s">
        <v>1187</v>
      </c>
      <c r="D250" s="464" t="s">
        <v>930</v>
      </c>
      <c r="E250" s="466">
        <v>100000</v>
      </c>
      <c r="F250" s="466">
        <v>100000</v>
      </c>
      <c r="G250" s="469">
        <v>0</v>
      </c>
      <c r="H250" s="469">
        <v>0</v>
      </c>
      <c r="I250" s="469">
        <v>0</v>
      </c>
      <c r="J250" s="469">
        <v>0</v>
      </c>
      <c r="K250" s="469">
        <v>0</v>
      </c>
    </row>
    <row r="251" spans="1:11" ht="15">
      <c r="A251" s="464" t="s">
        <v>655</v>
      </c>
      <c r="B251" s="484" t="s">
        <v>656</v>
      </c>
      <c r="C251" s="464" t="s">
        <v>1188</v>
      </c>
      <c r="D251" s="464" t="s">
        <v>931</v>
      </c>
      <c r="E251" s="466">
        <v>52413.84</v>
      </c>
      <c r="F251" s="466">
        <v>52413.84</v>
      </c>
      <c r="G251" s="469">
        <v>0</v>
      </c>
      <c r="H251" s="469">
        <v>0</v>
      </c>
      <c r="I251" s="469">
        <v>0</v>
      </c>
      <c r="J251" s="469">
        <v>0</v>
      </c>
      <c r="K251" s="469">
        <v>0</v>
      </c>
    </row>
    <row r="252" spans="1:11" ht="15">
      <c r="A252" s="464" t="s">
        <v>655</v>
      </c>
      <c r="B252" s="484" t="s">
        <v>656</v>
      </c>
      <c r="C252" s="464" t="s">
        <v>1189</v>
      </c>
      <c r="D252" s="464" t="s">
        <v>932</v>
      </c>
      <c r="E252" s="466">
        <v>18176</v>
      </c>
      <c r="F252" s="466">
        <v>18176</v>
      </c>
      <c r="G252" s="469">
        <v>0</v>
      </c>
      <c r="H252" s="469">
        <v>0</v>
      </c>
      <c r="I252" s="469">
        <v>0</v>
      </c>
      <c r="J252" s="469">
        <v>0</v>
      </c>
      <c r="K252" s="469">
        <v>0</v>
      </c>
    </row>
    <row r="253" spans="1:11" ht="15">
      <c r="A253" s="464" t="s">
        <v>655</v>
      </c>
      <c r="B253" s="484" t="s">
        <v>656</v>
      </c>
      <c r="C253" s="464" t="s">
        <v>1190</v>
      </c>
      <c r="D253" s="464" t="s">
        <v>933</v>
      </c>
      <c r="E253" s="466">
        <v>18176</v>
      </c>
      <c r="F253" s="466">
        <v>18176</v>
      </c>
      <c r="G253" s="469">
        <v>0</v>
      </c>
      <c r="H253" s="469">
        <v>0</v>
      </c>
      <c r="I253" s="469">
        <v>0</v>
      </c>
      <c r="J253" s="469">
        <v>0</v>
      </c>
      <c r="K253" s="469">
        <v>0</v>
      </c>
    </row>
    <row r="254" spans="1:11" ht="15">
      <c r="A254" s="464" t="s">
        <v>655</v>
      </c>
      <c r="B254" s="484" t="s">
        <v>656</v>
      </c>
      <c r="C254" s="464" t="s">
        <v>1191</v>
      </c>
      <c r="D254" s="464" t="s">
        <v>934</v>
      </c>
      <c r="E254" s="466">
        <v>245.79</v>
      </c>
      <c r="F254" s="466">
        <v>245.79</v>
      </c>
      <c r="G254" s="469">
        <v>0</v>
      </c>
      <c r="H254" s="469">
        <v>0</v>
      </c>
      <c r="I254" s="469">
        <v>0</v>
      </c>
      <c r="J254" s="469">
        <v>0</v>
      </c>
      <c r="K254" s="469">
        <v>0</v>
      </c>
    </row>
    <row r="255" spans="1:11" ht="15">
      <c r="A255" s="464" t="s">
        <v>655</v>
      </c>
      <c r="B255" s="484" t="s">
        <v>656</v>
      </c>
      <c r="C255" s="464" t="s">
        <v>1192</v>
      </c>
      <c r="D255" s="464" t="s">
        <v>935</v>
      </c>
      <c r="E255" s="466">
        <v>19819.94</v>
      </c>
      <c r="F255" s="466">
        <v>19819.94</v>
      </c>
      <c r="G255" s="469">
        <v>0</v>
      </c>
      <c r="H255" s="469">
        <v>0</v>
      </c>
      <c r="I255" s="469">
        <v>0</v>
      </c>
      <c r="J255" s="469">
        <v>0</v>
      </c>
      <c r="K255" s="469">
        <v>0</v>
      </c>
    </row>
    <row r="256" spans="1:11" ht="15">
      <c r="A256" s="464" t="s">
        <v>655</v>
      </c>
      <c r="B256" s="484" t="s">
        <v>656</v>
      </c>
      <c r="C256" s="464" t="s">
        <v>1193</v>
      </c>
      <c r="D256" s="464" t="s">
        <v>936</v>
      </c>
      <c r="E256" s="466">
        <v>99377.63</v>
      </c>
      <c r="F256" s="466">
        <v>99377.63</v>
      </c>
      <c r="G256" s="469">
        <v>0</v>
      </c>
      <c r="H256" s="469">
        <v>0</v>
      </c>
      <c r="I256" s="469">
        <v>0</v>
      </c>
      <c r="J256" s="469">
        <v>0</v>
      </c>
      <c r="K256" s="469">
        <v>0</v>
      </c>
    </row>
    <row r="257" spans="1:11" ht="15">
      <c r="A257" s="464" t="s">
        <v>655</v>
      </c>
      <c r="B257" s="484" t="s">
        <v>656</v>
      </c>
      <c r="C257" s="464" t="s">
        <v>1045</v>
      </c>
      <c r="D257" s="464" t="s">
        <v>810</v>
      </c>
      <c r="E257" s="466">
        <v>5800</v>
      </c>
      <c r="F257" s="466">
        <v>5800</v>
      </c>
      <c r="G257" s="469">
        <v>0</v>
      </c>
      <c r="H257" s="469">
        <v>0</v>
      </c>
      <c r="I257" s="469">
        <v>0</v>
      </c>
      <c r="J257" s="469">
        <v>0</v>
      </c>
      <c r="K257" s="469">
        <v>0</v>
      </c>
    </row>
    <row r="258" spans="1:11" ht="15">
      <c r="A258" s="464" t="s">
        <v>655</v>
      </c>
      <c r="B258" s="484" t="s">
        <v>656</v>
      </c>
      <c r="C258" s="464" t="s">
        <v>1194</v>
      </c>
      <c r="D258" s="464" t="s">
        <v>937</v>
      </c>
      <c r="E258" s="466">
        <v>40000</v>
      </c>
      <c r="F258" s="466">
        <v>40000</v>
      </c>
      <c r="G258" s="469">
        <v>0</v>
      </c>
      <c r="H258" s="469">
        <v>0</v>
      </c>
      <c r="I258" s="469">
        <v>0</v>
      </c>
      <c r="J258" s="469">
        <v>0</v>
      </c>
      <c r="K258" s="469">
        <v>0</v>
      </c>
    </row>
    <row r="259" spans="1:11" ht="15">
      <c r="A259" s="464" t="s">
        <v>655</v>
      </c>
      <c r="B259" s="484" t="s">
        <v>656</v>
      </c>
      <c r="C259" s="464" t="s">
        <v>1195</v>
      </c>
      <c r="D259" s="464" t="s">
        <v>938</v>
      </c>
      <c r="E259" s="466">
        <v>2218.2</v>
      </c>
      <c r="F259" s="466">
        <v>2218.2</v>
      </c>
      <c r="G259" s="469">
        <v>0</v>
      </c>
      <c r="H259" s="469">
        <v>0</v>
      </c>
      <c r="I259" s="469">
        <v>0</v>
      </c>
      <c r="J259" s="469">
        <v>0</v>
      </c>
      <c r="K259" s="469">
        <v>0</v>
      </c>
    </row>
    <row r="260" spans="1:11" ht="11.25" customHeight="1">
      <c r="A260" s="464" t="s">
        <v>655</v>
      </c>
      <c r="B260" s="484" t="s">
        <v>656</v>
      </c>
      <c r="C260" s="464" t="s">
        <v>1196</v>
      </c>
      <c r="D260" s="464" t="s">
        <v>939</v>
      </c>
      <c r="E260" s="466">
        <v>750</v>
      </c>
      <c r="F260" s="466">
        <v>750</v>
      </c>
      <c r="G260" s="469">
        <v>0</v>
      </c>
      <c r="H260" s="469">
        <v>0</v>
      </c>
      <c r="I260" s="469">
        <v>0</v>
      </c>
      <c r="J260" s="469">
        <v>0</v>
      </c>
      <c r="K260" s="469">
        <v>0</v>
      </c>
    </row>
    <row r="261" spans="1:11" ht="15">
      <c r="A261" s="464" t="s">
        <v>655</v>
      </c>
      <c r="B261" s="484" t="s">
        <v>656</v>
      </c>
      <c r="C261" s="464" t="s">
        <v>1197</v>
      </c>
      <c r="D261" s="464" t="s">
        <v>940</v>
      </c>
      <c r="E261" s="466">
        <v>200</v>
      </c>
      <c r="F261" s="466">
        <v>200</v>
      </c>
      <c r="G261" s="469">
        <v>0</v>
      </c>
      <c r="H261" s="469">
        <v>0</v>
      </c>
      <c r="I261" s="469">
        <v>0</v>
      </c>
      <c r="J261" s="469">
        <v>0</v>
      </c>
      <c r="K261" s="469">
        <v>0</v>
      </c>
    </row>
    <row r="262" spans="1:11" ht="15">
      <c r="A262" s="464" t="s">
        <v>655</v>
      </c>
      <c r="B262" s="484" t="s">
        <v>656</v>
      </c>
      <c r="C262" s="464" t="s">
        <v>1198</v>
      </c>
      <c r="D262" s="464" t="s">
        <v>941</v>
      </c>
      <c r="E262" s="466">
        <v>28800</v>
      </c>
      <c r="F262" s="466">
        <v>28800</v>
      </c>
      <c r="G262" s="469">
        <v>0</v>
      </c>
      <c r="H262" s="469">
        <v>0</v>
      </c>
      <c r="I262" s="469">
        <v>0</v>
      </c>
      <c r="J262" s="469">
        <v>0</v>
      </c>
      <c r="K262" s="469">
        <v>0</v>
      </c>
    </row>
    <row r="263" spans="1:11" ht="15">
      <c r="A263" s="464" t="s">
        <v>655</v>
      </c>
      <c r="B263" s="484" t="s">
        <v>656</v>
      </c>
      <c r="C263" s="464" t="s">
        <v>1199</v>
      </c>
      <c r="D263" s="464" t="s">
        <v>942</v>
      </c>
      <c r="E263" s="466">
        <v>68185.88</v>
      </c>
      <c r="F263" s="466">
        <v>68185.88</v>
      </c>
      <c r="G263" s="469">
        <v>0</v>
      </c>
      <c r="H263" s="469">
        <v>0</v>
      </c>
      <c r="I263" s="469">
        <v>0</v>
      </c>
      <c r="J263" s="469">
        <v>0</v>
      </c>
      <c r="K263" s="469">
        <v>0</v>
      </c>
    </row>
    <row r="264" spans="1:11" ht="15">
      <c r="A264" s="464" t="s">
        <v>655</v>
      </c>
      <c r="B264" s="484" t="s">
        <v>656</v>
      </c>
      <c r="C264" s="464" t="s">
        <v>1200</v>
      </c>
      <c r="D264" s="464" t="s">
        <v>943</v>
      </c>
      <c r="E264" s="466">
        <v>28750</v>
      </c>
      <c r="F264" s="466">
        <v>28750</v>
      </c>
      <c r="G264" s="469">
        <v>0</v>
      </c>
      <c r="H264" s="469">
        <v>0</v>
      </c>
      <c r="I264" s="469">
        <v>0</v>
      </c>
      <c r="J264" s="469">
        <v>0</v>
      </c>
      <c r="K264" s="469">
        <v>0</v>
      </c>
    </row>
    <row r="265" spans="1:11" ht="15">
      <c r="A265" s="464" t="s">
        <v>655</v>
      </c>
      <c r="B265" s="484" t="s">
        <v>656</v>
      </c>
      <c r="C265" s="464" t="s">
        <v>1201</v>
      </c>
      <c r="D265" s="464" t="s">
        <v>944</v>
      </c>
      <c r="E265" s="466">
        <v>0.01</v>
      </c>
      <c r="F265" s="466">
        <v>0.01</v>
      </c>
      <c r="G265" s="469">
        <v>0</v>
      </c>
      <c r="H265" s="469">
        <v>0</v>
      </c>
      <c r="I265" s="469">
        <v>0</v>
      </c>
      <c r="J265" s="469">
        <v>0</v>
      </c>
      <c r="K265" s="469">
        <v>0</v>
      </c>
    </row>
    <row r="266" spans="1:11" ht="15">
      <c r="A266" s="464" t="s">
        <v>655</v>
      </c>
      <c r="B266" s="484" t="s">
        <v>656</v>
      </c>
      <c r="C266" s="464" t="s">
        <v>1202</v>
      </c>
      <c r="D266" s="464" t="s">
        <v>945</v>
      </c>
      <c r="E266" s="466">
        <v>7500</v>
      </c>
      <c r="F266" s="466">
        <v>7500</v>
      </c>
      <c r="G266" s="469">
        <v>0</v>
      </c>
      <c r="H266" s="469">
        <v>0</v>
      </c>
      <c r="I266" s="469">
        <v>0</v>
      </c>
      <c r="J266" s="469">
        <v>0</v>
      </c>
      <c r="K266" s="469">
        <v>0</v>
      </c>
    </row>
    <row r="267" spans="1:11" ht="12.75" customHeight="1">
      <c r="A267" s="464" t="s">
        <v>655</v>
      </c>
      <c r="B267" s="484" t="s">
        <v>656</v>
      </c>
      <c r="C267" s="464" t="s">
        <v>1203</v>
      </c>
      <c r="D267" s="464" t="s">
        <v>946</v>
      </c>
      <c r="E267" s="466">
        <v>10000</v>
      </c>
      <c r="F267" s="466">
        <v>10000</v>
      </c>
      <c r="G267" s="469">
        <v>0</v>
      </c>
      <c r="H267" s="469">
        <v>0</v>
      </c>
      <c r="I267" s="469">
        <v>0</v>
      </c>
      <c r="J267" s="469">
        <v>0</v>
      </c>
      <c r="K267" s="469">
        <v>0</v>
      </c>
    </row>
    <row r="268" spans="1:11" ht="15">
      <c r="A268" s="464" t="s">
        <v>655</v>
      </c>
      <c r="B268" s="484" t="s">
        <v>656</v>
      </c>
      <c r="C268" s="464" t="s">
        <v>1204</v>
      </c>
      <c r="D268" s="464" t="s">
        <v>947</v>
      </c>
      <c r="E268" s="466">
        <v>35000</v>
      </c>
      <c r="F268" s="466">
        <v>35000</v>
      </c>
      <c r="G268" s="469">
        <v>0</v>
      </c>
      <c r="H268" s="469">
        <v>0</v>
      </c>
      <c r="I268" s="469">
        <v>0</v>
      </c>
      <c r="J268" s="469">
        <v>0</v>
      </c>
      <c r="K268" s="469">
        <v>0</v>
      </c>
    </row>
    <row r="269" spans="1:11" ht="15">
      <c r="A269" s="464" t="s">
        <v>655</v>
      </c>
      <c r="B269" s="484" t="s">
        <v>656</v>
      </c>
      <c r="C269" s="464" t="s">
        <v>1205</v>
      </c>
      <c r="D269" s="464" t="s">
        <v>948</v>
      </c>
      <c r="E269" s="466">
        <v>5000</v>
      </c>
      <c r="F269" s="466">
        <v>5000</v>
      </c>
      <c r="G269" s="469">
        <v>0</v>
      </c>
      <c r="H269" s="469">
        <v>0</v>
      </c>
      <c r="I269" s="469">
        <v>0</v>
      </c>
      <c r="J269" s="469">
        <v>0</v>
      </c>
      <c r="K269" s="469">
        <v>0</v>
      </c>
    </row>
    <row r="270" spans="1:11" ht="15">
      <c r="A270" s="464" t="s">
        <v>655</v>
      </c>
      <c r="B270" s="484" t="s">
        <v>656</v>
      </c>
      <c r="C270" s="464" t="s">
        <v>1206</v>
      </c>
      <c r="D270" s="464" t="s">
        <v>949</v>
      </c>
      <c r="E270" s="466">
        <v>1045432.6</v>
      </c>
      <c r="F270" s="466">
        <v>1045432.6</v>
      </c>
      <c r="G270" s="469">
        <v>0</v>
      </c>
      <c r="H270" s="469">
        <v>0</v>
      </c>
      <c r="I270" s="469">
        <v>0</v>
      </c>
      <c r="J270" s="469">
        <v>0</v>
      </c>
      <c r="K270" s="469">
        <v>0</v>
      </c>
    </row>
    <row r="271" spans="1:11" ht="15">
      <c r="A271" s="464" t="s">
        <v>655</v>
      </c>
      <c r="B271" s="484" t="s">
        <v>656</v>
      </c>
      <c r="C271" s="464" t="s">
        <v>1207</v>
      </c>
      <c r="D271" s="464" t="s">
        <v>950</v>
      </c>
      <c r="E271" s="466">
        <v>63</v>
      </c>
      <c r="F271" s="466">
        <v>63</v>
      </c>
      <c r="G271" s="469">
        <v>0</v>
      </c>
      <c r="H271" s="469">
        <v>0</v>
      </c>
      <c r="I271" s="469">
        <v>0</v>
      </c>
      <c r="J271" s="469">
        <v>0</v>
      </c>
      <c r="K271" s="469">
        <v>0</v>
      </c>
    </row>
    <row r="272" spans="1:11" ht="15">
      <c r="A272" s="464" t="s">
        <v>655</v>
      </c>
      <c r="B272" s="484" t="s">
        <v>656</v>
      </c>
      <c r="C272" s="464" t="s">
        <v>1208</v>
      </c>
      <c r="D272" s="464" t="s">
        <v>951</v>
      </c>
      <c r="E272" s="466">
        <v>227576.53</v>
      </c>
      <c r="F272" s="466">
        <v>227576.53</v>
      </c>
      <c r="G272" s="469">
        <v>0</v>
      </c>
      <c r="H272" s="469">
        <v>0</v>
      </c>
      <c r="I272" s="469">
        <v>0</v>
      </c>
      <c r="J272" s="469">
        <v>0</v>
      </c>
      <c r="K272" s="469">
        <v>0</v>
      </c>
    </row>
    <row r="273" spans="1:11" ht="15">
      <c r="A273" s="464" t="s">
        <v>655</v>
      </c>
      <c r="B273" s="484" t="s">
        <v>656</v>
      </c>
      <c r="C273" s="464" t="s">
        <v>1209</v>
      </c>
      <c r="D273" s="464" t="s">
        <v>952</v>
      </c>
      <c r="E273" s="466">
        <v>18.56</v>
      </c>
      <c r="F273" s="466">
        <v>18.56</v>
      </c>
      <c r="G273" s="469">
        <v>0</v>
      </c>
      <c r="H273" s="469">
        <v>0</v>
      </c>
      <c r="I273" s="469">
        <v>0</v>
      </c>
      <c r="J273" s="469">
        <v>0</v>
      </c>
      <c r="K273" s="469">
        <v>0</v>
      </c>
    </row>
    <row r="274" spans="1:11" ht="15">
      <c r="A274" s="464" t="s">
        <v>655</v>
      </c>
      <c r="B274" s="484" t="s">
        <v>656</v>
      </c>
      <c r="C274" s="464" t="s">
        <v>1210</v>
      </c>
      <c r="D274" s="464" t="s">
        <v>953</v>
      </c>
      <c r="E274" s="466">
        <v>53792.1</v>
      </c>
      <c r="F274" s="466">
        <v>53792.1</v>
      </c>
      <c r="G274" s="469">
        <v>0</v>
      </c>
      <c r="H274" s="469">
        <v>0</v>
      </c>
      <c r="I274" s="469">
        <v>0</v>
      </c>
      <c r="J274" s="469">
        <v>0</v>
      </c>
      <c r="K274" s="469">
        <v>0</v>
      </c>
    </row>
    <row r="275" spans="1:11" ht="15">
      <c r="A275" s="464" t="s">
        <v>655</v>
      </c>
      <c r="B275" s="484" t="s">
        <v>656</v>
      </c>
      <c r="C275" s="464" t="s">
        <v>1150</v>
      </c>
      <c r="D275" s="464" t="s">
        <v>894</v>
      </c>
      <c r="E275" s="466">
        <v>5220</v>
      </c>
      <c r="F275" s="466">
        <v>5220</v>
      </c>
      <c r="G275" s="469">
        <v>0</v>
      </c>
      <c r="H275" s="469">
        <v>0</v>
      </c>
      <c r="I275" s="469">
        <v>0</v>
      </c>
      <c r="J275" s="469">
        <v>0</v>
      </c>
      <c r="K275" s="469">
        <v>0</v>
      </c>
    </row>
    <row r="276" spans="1:11" ht="15">
      <c r="A276" s="464" t="s">
        <v>655</v>
      </c>
      <c r="B276" s="484" t="s">
        <v>656</v>
      </c>
      <c r="C276" s="464" t="s">
        <v>1211</v>
      </c>
      <c r="D276" s="464" t="s">
        <v>954</v>
      </c>
      <c r="E276" s="466">
        <v>58464</v>
      </c>
      <c r="F276" s="466">
        <v>58464</v>
      </c>
      <c r="G276" s="469">
        <v>0</v>
      </c>
      <c r="H276" s="469">
        <v>0</v>
      </c>
      <c r="I276" s="469">
        <v>0</v>
      </c>
      <c r="J276" s="469">
        <v>0</v>
      </c>
      <c r="K276" s="469">
        <v>0</v>
      </c>
    </row>
    <row r="277" spans="1:11" ht="15">
      <c r="A277" s="464" t="s">
        <v>655</v>
      </c>
      <c r="B277" s="484" t="s">
        <v>656</v>
      </c>
      <c r="C277" s="464" t="s">
        <v>1212</v>
      </c>
      <c r="D277" s="464" t="s">
        <v>955</v>
      </c>
      <c r="E277" s="466">
        <v>61248</v>
      </c>
      <c r="F277" s="466">
        <v>61248</v>
      </c>
      <c r="G277" s="469">
        <v>0</v>
      </c>
      <c r="H277" s="469">
        <v>0</v>
      </c>
      <c r="I277" s="469">
        <v>0</v>
      </c>
      <c r="J277" s="469">
        <v>0</v>
      </c>
      <c r="K277" s="469">
        <v>0</v>
      </c>
    </row>
    <row r="278" spans="1:11" ht="15">
      <c r="A278" s="475" t="s">
        <v>987</v>
      </c>
      <c r="B278" s="614" t="s">
        <v>1267</v>
      </c>
      <c r="C278" s="615"/>
      <c r="D278" s="615"/>
      <c r="E278" s="476">
        <v>10346310.68</v>
      </c>
      <c r="F278" s="476">
        <v>10346310.68</v>
      </c>
      <c r="G278" s="476">
        <v>0</v>
      </c>
      <c r="H278" s="476">
        <v>0</v>
      </c>
      <c r="I278" s="476">
        <v>0</v>
      </c>
      <c r="J278" s="476">
        <v>0</v>
      </c>
      <c r="K278" s="476">
        <v>0</v>
      </c>
    </row>
    <row r="279" spans="1:11" ht="15">
      <c r="A279" s="470"/>
      <c r="B279" s="470"/>
      <c r="C279" s="470"/>
      <c r="D279" s="470"/>
      <c r="E279" s="470"/>
      <c r="F279" s="471"/>
      <c r="G279" s="471"/>
      <c r="H279" s="471"/>
      <c r="I279" s="471"/>
      <c r="J279" s="471"/>
      <c r="K279" s="473"/>
    </row>
    <row r="280" spans="1:11" ht="15">
      <c r="A280" s="216" t="s">
        <v>276</v>
      </c>
      <c r="B280" s="229"/>
      <c r="C280" s="264"/>
      <c r="D280" s="264"/>
      <c r="E280" s="264"/>
      <c r="F280" s="264"/>
      <c r="H280" s="89"/>
      <c r="I280" s="89"/>
      <c r="J280" s="447"/>
      <c r="K280" s="24"/>
    </row>
    <row r="281" spans="1:11" ht="15">
      <c r="A281" s="265"/>
      <c r="B281" s="265"/>
      <c r="C281" s="264"/>
      <c r="D281" s="264"/>
      <c r="E281" s="264"/>
      <c r="F281" s="264"/>
      <c r="H281" s="89"/>
      <c r="I281" s="89"/>
      <c r="J281" s="447"/>
      <c r="K281" s="474"/>
    </row>
    <row r="282" spans="1:11" ht="11.25">
      <c r="A282" s="227" t="s">
        <v>45</v>
      </c>
      <c r="B282" s="226" t="s">
        <v>46</v>
      </c>
      <c r="C282" s="226" t="s">
        <v>1264</v>
      </c>
      <c r="D282" s="226" t="s">
        <v>1265</v>
      </c>
      <c r="E282" s="263" t="s">
        <v>267</v>
      </c>
      <c r="F282" s="263" t="s">
        <v>266</v>
      </c>
      <c r="G282" s="263" t="s">
        <v>265</v>
      </c>
      <c r="H282" s="263" t="s">
        <v>264</v>
      </c>
      <c r="I282" s="262" t="s">
        <v>263</v>
      </c>
      <c r="J282" s="226" t="s">
        <v>262</v>
      </c>
      <c r="K282" s="226" t="s">
        <v>261</v>
      </c>
    </row>
    <row r="283" spans="1:11" ht="15">
      <c r="A283" s="464" t="s">
        <v>657</v>
      </c>
      <c r="B283" s="465" t="s">
        <v>658</v>
      </c>
      <c r="C283" s="464" t="s">
        <v>1213</v>
      </c>
      <c r="D283" s="465" t="s">
        <v>956</v>
      </c>
      <c r="E283" s="466">
        <v>-22500</v>
      </c>
      <c r="F283" s="466">
        <v>-22500</v>
      </c>
      <c r="G283" s="466">
        <v>0</v>
      </c>
      <c r="H283" s="466">
        <v>0</v>
      </c>
      <c r="I283" s="466">
        <v>0</v>
      </c>
      <c r="J283" s="260"/>
      <c r="K283" s="260"/>
    </row>
    <row r="284" spans="1:11" ht="15">
      <c r="A284" s="464" t="s">
        <v>657</v>
      </c>
      <c r="B284" s="465" t="s">
        <v>658</v>
      </c>
      <c r="C284" s="464" t="s">
        <v>1214</v>
      </c>
      <c r="D284" s="465" t="s">
        <v>957</v>
      </c>
      <c r="E284" s="466">
        <v>87602.1</v>
      </c>
      <c r="F284" s="466">
        <v>87602.1</v>
      </c>
      <c r="G284" s="466">
        <v>0</v>
      </c>
      <c r="H284" s="466">
        <v>0</v>
      </c>
      <c r="I284" s="466">
        <v>0</v>
      </c>
      <c r="J284" s="260"/>
      <c r="K284" s="260"/>
    </row>
    <row r="285" spans="1:11" ht="15">
      <c r="A285" s="464" t="s">
        <v>657</v>
      </c>
      <c r="B285" s="465" t="s">
        <v>658</v>
      </c>
      <c r="C285" s="464" t="s">
        <v>1215</v>
      </c>
      <c r="D285" s="465" t="s">
        <v>958</v>
      </c>
      <c r="E285" s="466">
        <v>65946</v>
      </c>
      <c r="F285" s="466">
        <v>65946</v>
      </c>
      <c r="G285" s="466">
        <v>0</v>
      </c>
      <c r="H285" s="466">
        <v>0</v>
      </c>
      <c r="I285" s="466">
        <v>0</v>
      </c>
      <c r="J285" s="260"/>
      <c r="K285" s="260"/>
    </row>
    <row r="286" spans="1:11" ht="15">
      <c r="A286" s="464" t="s">
        <v>657</v>
      </c>
      <c r="B286" s="465" t="s">
        <v>658</v>
      </c>
      <c r="C286" s="464" t="s">
        <v>1216</v>
      </c>
      <c r="D286" s="465" t="s">
        <v>1217</v>
      </c>
      <c r="E286" s="466">
        <v>440000</v>
      </c>
      <c r="F286" s="466">
        <v>440000</v>
      </c>
      <c r="G286" s="466">
        <v>0</v>
      </c>
      <c r="H286" s="466">
        <v>0</v>
      </c>
      <c r="I286" s="466">
        <v>0</v>
      </c>
      <c r="J286" s="260"/>
      <c r="K286" s="260"/>
    </row>
    <row r="287" spans="1:11" ht="15">
      <c r="A287" s="464" t="s">
        <v>657</v>
      </c>
      <c r="B287" s="465" t="s">
        <v>658</v>
      </c>
      <c r="C287" s="464" t="s">
        <v>1218</v>
      </c>
      <c r="D287" s="465" t="s">
        <v>1219</v>
      </c>
      <c r="E287" s="466">
        <v>46400</v>
      </c>
      <c r="F287" s="466">
        <v>46400</v>
      </c>
      <c r="G287" s="466">
        <v>0</v>
      </c>
      <c r="H287" s="466">
        <v>0</v>
      </c>
      <c r="I287" s="466">
        <v>0</v>
      </c>
      <c r="J287" s="260"/>
      <c r="K287" s="260"/>
    </row>
    <row r="288" spans="1:11" ht="15">
      <c r="A288" s="464" t="s">
        <v>657</v>
      </c>
      <c r="B288" s="465" t="s">
        <v>658</v>
      </c>
      <c r="C288" s="464" t="s">
        <v>1150</v>
      </c>
      <c r="D288" s="465" t="s">
        <v>894</v>
      </c>
      <c r="E288" s="466">
        <v>-9860</v>
      </c>
      <c r="F288" s="466">
        <v>-9860</v>
      </c>
      <c r="G288" s="466">
        <v>0</v>
      </c>
      <c r="H288" s="466">
        <v>0</v>
      </c>
      <c r="I288" s="466">
        <v>0</v>
      </c>
      <c r="J288" s="260"/>
      <c r="K288" s="260"/>
    </row>
    <row r="289" spans="1:11" ht="15">
      <c r="A289" s="464" t="s">
        <v>657</v>
      </c>
      <c r="B289" s="465" t="s">
        <v>658</v>
      </c>
      <c r="C289" s="464" t="s">
        <v>1220</v>
      </c>
      <c r="D289" s="465" t="s">
        <v>960</v>
      </c>
      <c r="E289" s="466">
        <v>131043.23</v>
      </c>
      <c r="F289" s="466">
        <v>131043.23</v>
      </c>
      <c r="G289" s="466">
        <v>0</v>
      </c>
      <c r="H289" s="466">
        <v>0</v>
      </c>
      <c r="I289" s="466">
        <v>0</v>
      </c>
      <c r="J289" s="260"/>
      <c r="K289" s="260"/>
    </row>
    <row r="290" spans="1:11" ht="12.75" customHeight="1">
      <c r="A290" s="614" t="s">
        <v>961</v>
      </c>
      <c r="B290" s="621"/>
      <c r="C290" s="621"/>
      <c r="D290" s="622"/>
      <c r="E290" s="479">
        <f>SUM(E283:E289)</f>
        <v>738631.33</v>
      </c>
      <c r="F290" s="479">
        <f>SUM(F283:F289)</f>
        <v>738631.33</v>
      </c>
      <c r="G290" s="479">
        <v>0</v>
      </c>
      <c r="H290" s="479">
        <v>0</v>
      </c>
      <c r="I290" s="479">
        <v>0</v>
      </c>
      <c r="J290" s="476"/>
      <c r="K290" s="476"/>
    </row>
    <row r="291" spans="1:11" s="8" customFormat="1" ht="12.75" customHeight="1">
      <c r="A291" s="464" t="s">
        <v>659</v>
      </c>
      <c r="B291" s="465" t="s">
        <v>1221</v>
      </c>
      <c r="C291" s="464" t="s">
        <v>1222</v>
      </c>
      <c r="D291" s="465" t="s">
        <v>962</v>
      </c>
      <c r="E291" s="466">
        <v>3500</v>
      </c>
      <c r="F291" s="466">
        <v>3500</v>
      </c>
      <c r="G291" s="466">
        <v>0</v>
      </c>
      <c r="H291" s="466">
        <v>0</v>
      </c>
      <c r="I291" s="466">
        <v>0</v>
      </c>
      <c r="J291" s="477"/>
      <c r="K291" s="477"/>
    </row>
    <row r="292" spans="1:11" s="8" customFormat="1" ht="12.75" customHeight="1">
      <c r="A292" s="614" t="s">
        <v>963</v>
      </c>
      <c r="B292" s="615"/>
      <c r="C292" s="615"/>
      <c r="D292" s="616"/>
      <c r="E292" s="479">
        <f>E291</f>
        <v>3500</v>
      </c>
      <c r="F292" s="479">
        <f>F291</f>
        <v>3500</v>
      </c>
      <c r="G292" s="479">
        <v>0</v>
      </c>
      <c r="H292" s="479"/>
      <c r="I292" s="479"/>
      <c r="J292" s="478"/>
      <c r="K292" s="478"/>
    </row>
    <row r="293" spans="1:11" s="8" customFormat="1" ht="15">
      <c r="A293" s="464" t="s">
        <v>660</v>
      </c>
      <c r="B293" s="464" t="s">
        <v>661</v>
      </c>
      <c r="C293" s="464" t="s">
        <v>1223</v>
      </c>
      <c r="D293" s="484" t="s">
        <v>964</v>
      </c>
      <c r="E293" s="466">
        <v>0.01</v>
      </c>
      <c r="F293" s="466">
        <v>0.01</v>
      </c>
      <c r="G293" s="466">
        <v>0</v>
      </c>
      <c r="H293" s="466">
        <v>0</v>
      </c>
      <c r="I293" s="466">
        <v>0</v>
      </c>
      <c r="J293" s="477"/>
      <c r="K293" s="477"/>
    </row>
    <row r="294" spans="1:11" s="8" customFormat="1" ht="15">
      <c r="A294" s="464" t="s">
        <v>660</v>
      </c>
      <c r="B294" s="464" t="s">
        <v>661</v>
      </c>
      <c r="C294" s="464" t="s">
        <v>1155</v>
      </c>
      <c r="D294" s="484" t="s">
        <v>898</v>
      </c>
      <c r="E294" s="466">
        <v>-10.02</v>
      </c>
      <c r="F294" s="466">
        <v>-10.02</v>
      </c>
      <c r="G294" s="466">
        <v>0</v>
      </c>
      <c r="H294" s="466">
        <v>0</v>
      </c>
      <c r="I294" s="466">
        <v>0</v>
      </c>
      <c r="J294" s="477"/>
      <c r="K294" s="477"/>
    </row>
    <row r="295" spans="1:11" s="8" customFormat="1" ht="12.75" customHeight="1">
      <c r="A295" s="464" t="s">
        <v>660</v>
      </c>
      <c r="B295" s="464" t="s">
        <v>661</v>
      </c>
      <c r="C295" s="464" t="s">
        <v>1224</v>
      </c>
      <c r="D295" s="484" t="s">
        <v>965</v>
      </c>
      <c r="E295" s="466">
        <v>201913.38</v>
      </c>
      <c r="F295" s="466">
        <v>201913.38</v>
      </c>
      <c r="G295" s="466">
        <v>0</v>
      </c>
      <c r="H295" s="466">
        <v>0</v>
      </c>
      <c r="I295" s="466">
        <v>0</v>
      </c>
      <c r="J295" s="477"/>
      <c r="K295" s="477"/>
    </row>
    <row r="296" spans="1:11" s="8" customFormat="1" ht="20.25" customHeight="1">
      <c r="A296" s="464" t="s">
        <v>660</v>
      </c>
      <c r="B296" s="464" t="s">
        <v>661</v>
      </c>
      <c r="C296" s="464" t="s">
        <v>1225</v>
      </c>
      <c r="D296" s="484" t="s">
        <v>966</v>
      </c>
      <c r="E296" s="466">
        <v>0</v>
      </c>
      <c r="F296" s="466">
        <v>0</v>
      </c>
      <c r="G296" s="466">
        <v>0</v>
      </c>
      <c r="H296" s="466">
        <v>0</v>
      </c>
      <c r="I296" s="466">
        <v>0</v>
      </c>
      <c r="J296" s="477"/>
      <c r="K296" s="477"/>
    </row>
    <row r="297" spans="1:11" s="8" customFormat="1" ht="12.75" customHeight="1">
      <c r="A297" s="464" t="s">
        <v>660</v>
      </c>
      <c r="B297" s="464" t="s">
        <v>661</v>
      </c>
      <c r="C297" s="464" t="s">
        <v>1226</v>
      </c>
      <c r="D297" s="484" t="s">
        <v>967</v>
      </c>
      <c r="E297" s="466">
        <v>15201.21</v>
      </c>
      <c r="F297" s="466">
        <v>15201.21</v>
      </c>
      <c r="G297" s="466">
        <v>0</v>
      </c>
      <c r="H297" s="466">
        <v>0</v>
      </c>
      <c r="I297" s="466">
        <v>0</v>
      </c>
      <c r="J297" s="477"/>
      <c r="K297" s="477"/>
    </row>
    <row r="298" spans="1:11" s="8" customFormat="1" ht="12.75" customHeight="1">
      <c r="A298" s="464" t="s">
        <v>660</v>
      </c>
      <c r="B298" s="464" t="s">
        <v>661</v>
      </c>
      <c r="C298" s="464" t="s">
        <v>1227</v>
      </c>
      <c r="D298" s="484" t="s">
        <v>968</v>
      </c>
      <c r="E298" s="466">
        <v>0</v>
      </c>
      <c r="F298" s="466">
        <v>0</v>
      </c>
      <c r="G298" s="466">
        <v>0</v>
      </c>
      <c r="H298" s="466">
        <v>0</v>
      </c>
      <c r="I298" s="466">
        <v>0</v>
      </c>
      <c r="J298" s="477"/>
      <c r="K298" s="477"/>
    </row>
    <row r="299" spans="1:11" s="8" customFormat="1" ht="15">
      <c r="A299" s="464" t="s">
        <v>660</v>
      </c>
      <c r="B299" s="464" t="s">
        <v>661</v>
      </c>
      <c r="C299" s="464" t="s">
        <v>1228</v>
      </c>
      <c r="D299" s="484" t="s">
        <v>969</v>
      </c>
      <c r="E299" s="466">
        <v>512525.69</v>
      </c>
      <c r="F299" s="466">
        <v>512525.69</v>
      </c>
      <c r="G299" s="466">
        <v>0</v>
      </c>
      <c r="H299" s="466">
        <v>0</v>
      </c>
      <c r="I299" s="466">
        <v>0</v>
      </c>
      <c r="J299" s="477"/>
      <c r="K299" s="477"/>
    </row>
    <row r="300" spans="1:11" s="8" customFormat="1" ht="15">
      <c r="A300" s="464" t="s">
        <v>660</v>
      </c>
      <c r="B300" s="464" t="s">
        <v>661</v>
      </c>
      <c r="C300" s="464" t="s">
        <v>1213</v>
      </c>
      <c r="D300" s="484" t="s">
        <v>956</v>
      </c>
      <c r="E300" s="466">
        <v>22500</v>
      </c>
      <c r="F300" s="466">
        <v>22500</v>
      </c>
      <c r="G300" s="466">
        <v>0</v>
      </c>
      <c r="H300" s="466">
        <v>0</v>
      </c>
      <c r="I300" s="466">
        <v>0</v>
      </c>
      <c r="J300" s="477"/>
      <c r="K300" s="477"/>
    </row>
    <row r="301" spans="1:11" s="8" customFormat="1" ht="15">
      <c r="A301" s="464" t="s">
        <v>660</v>
      </c>
      <c r="B301" s="464" t="s">
        <v>661</v>
      </c>
      <c r="C301" s="464" t="s">
        <v>1156</v>
      </c>
      <c r="D301" s="484" t="s">
        <v>899</v>
      </c>
      <c r="E301" s="466">
        <v>0</v>
      </c>
      <c r="F301" s="466">
        <v>0</v>
      </c>
      <c r="G301" s="466">
        <v>0</v>
      </c>
      <c r="H301" s="466">
        <v>0</v>
      </c>
      <c r="I301" s="466">
        <v>0</v>
      </c>
      <c r="J301" s="477"/>
      <c r="K301" s="477"/>
    </row>
    <row r="302" spans="1:11" s="8" customFormat="1" ht="15">
      <c r="A302" s="464" t="s">
        <v>660</v>
      </c>
      <c r="B302" s="464" t="s">
        <v>661</v>
      </c>
      <c r="C302" s="464" t="s">
        <v>1229</v>
      </c>
      <c r="D302" s="484" t="s">
        <v>970</v>
      </c>
      <c r="E302" s="466">
        <v>0</v>
      </c>
      <c r="F302" s="466">
        <v>0</v>
      </c>
      <c r="G302" s="466">
        <v>0</v>
      </c>
      <c r="H302" s="466">
        <v>0</v>
      </c>
      <c r="I302" s="466">
        <v>0</v>
      </c>
      <c r="J302" s="477"/>
      <c r="K302" s="477"/>
    </row>
    <row r="303" spans="1:11" s="8" customFormat="1" ht="15">
      <c r="A303" s="464" t="s">
        <v>660</v>
      </c>
      <c r="B303" s="464" t="s">
        <v>661</v>
      </c>
      <c r="C303" s="464" t="s">
        <v>1230</v>
      </c>
      <c r="D303" s="484" t="s">
        <v>971</v>
      </c>
      <c r="E303" s="466">
        <v>-0.49</v>
      </c>
      <c r="F303" s="466">
        <v>-0.49</v>
      </c>
      <c r="G303" s="466">
        <v>0</v>
      </c>
      <c r="H303" s="466">
        <v>0</v>
      </c>
      <c r="I303" s="466">
        <v>0</v>
      </c>
      <c r="J303" s="477"/>
      <c r="K303" s="477"/>
    </row>
    <row r="304" spans="1:11" s="8" customFormat="1" ht="15">
      <c r="A304" s="464" t="s">
        <v>660</v>
      </c>
      <c r="B304" s="464" t="s">
        <v>661</v>
      </c>
      <c r="C304" s="464" t="s">
        <v>1158</v>
      </c>
      <c r="D304" s="484" t="s">
        <v>901</v>
      </c>
      <c r="E304" s="466">
        <v>0</v>
      </c>
      <c r="F304" s="466">
        <v>0</v>
      </c>
      <c r="G304" s="466">
        <v>0</v>
      </c>
      <c r="H304" s="466">
        <v>0</v>
      </c>
      <c r="I304" s="466">
        <v>0</v>
      </c>
      <c r="J304" s="477"/>
      <c r="K304" s="477"/>
    </row>
    <row r="305" spans="1:11" s="8" customFormat="1" ht="12.75" customHeight="1">
      <c r="A305" s="464" t="s">
        <v>660</v>
      </c>
      <c r="B305" s="464" t="s">
        <v>661</v>
      </c>
      <c r="C305" s="464" t="s">
        <v>1231</v>
      </c>
      <c r="D305" s="484" t="s">
        <v>972</v>
      </c>
      <c r="E305" s="466">
        <v>172398.64</v>
      </c>
      <c r="F305" s="466">
        <v>172398.64</v>
      </c>
      <c r="G305" s="466">
        <v>0</v>
      </c>
      <c r="H305" s="466">
        <v>0</v>
      </c>
      <c r="I305" s="466">
        <v>0</v>
      </c>
      <c r="J305" s="477"/>
      <c r="K305" s="477"/>
    </row>
    <row r="306" spans="1:11" s="8" customFormat="1" ht="15">
      <c r="A306" s="464" t="s">
        <v>660</v>
      </c>
      <c r="B306" s="464" t="s">
        <v>661</v>
      </c>
      <c r="C306" s="464" t="s">
        <v>1232</v>
      </c>
      <c r="D306" s="484" t="s">
        <v>973</v>
      </c>
      <c r="E306" s="466">
        <v>0.01</v>
      </c>
      <c r="F306" s="466">
        <v>0.01</v>
      </c>
      <c r="G306" s="466">
        <v>0</v>
      </c>
      <c r="H306" s="466">
        <v>0</v>
      </c>
      <c r="I306" s="466">
        <v>0</v>
      </c>
      <c r="J306" s="477"/>
      <c r="K306" s="477"/>
    </row>
    <row r="307" spans="1:11" s="8" customFormat="1" ht="15">
      <c r="A307" s="464" t="s">
        <v>660</v>
      </c>
      <c r="B307" s="464" t="s">
        <v>661</v>
      </c>
      <c r="C307" s="464" t="s">
        <v>1233</v>
      </c>
      <c r="D307" s="484" t="s">
        <v>974</v>
      </c>
      <c r="E307" s="466">
        <v>1304495.79</v>
      </c>
      <c r="F307" s="466">
        <v>1304495.79</v>
      </c>
      <c r="G307" s="466">
        <v>0</v>
      </c>
      <c r="H307" s="466">
        <v>0</v>
      </c>
      <c r="I307" s="466">
        <v>0</v>
      </c>
      <c r="J307" s="477"/>
      <c r="K307" s="477"/>
    </row>
    <row r="308" spans="1:12" ht="15">
      <c r="A308" s="464" t="s">
        <v>660</v>
      </c>
      <c r="B308" s="464" t="s">
        <v>661</v>
      </c>
      <c r="C308" s="464" t="s">
        <v>1234</v>
      </c>
      <c r="D308" s="484" t="s">
        <v>975</v>
      </c>
      <c r="E308" s="466">
        <v>236994.96</v>
      </c>
      <c r="F308" s="466">
        <v>236994.96</v>
      </c>
      <c r="G308" s="466">
        <v>0</v>
      </c>
      <c r="H308" s="466">
        <v>0</v>
      </c>
      <c r="I308" s="466">
        <v>0</v>
      </c>
      <c r="J308" s="455"/>
      <c r="K308" s="278"/>
      <c r="L308" s="24"/>
    </row>
    <row r="309" spans="1:12" ht="15">
      <c r="A309" s="464" t="s">
        <v>660</v>
      </c>
      <c r="B309" s="464" t="s">
        <v>661</v>
      </c>
      <c r="C309" s="464" t="s">
        <v>1235</v>
      </c>
      <c r="D309" s="484" t="s">
        <v>976</v>
      </c>
      <c r="E309" s="466">
        <v>32317.32</v>
      </c>
      <c r="F309" s="466">
        <v>32317.32</v>
      </c>
      <c r="G309" s="466">
        <v>0</v>
      </c>
      <c r="H309" s="466">
        <v>0</v>
      </c>
      <c r="I309" s="466">
        <v>0</v>
      </c>
      <c r="J309" s="455"/>
      <c r="K309" s="278"/>
      <c r="L309" s="24"/>
    </row>
    <row r="310" spans="1:12" ht="15">
      <c r="A310" s="464" t="s">
        <v>660</v>
      </c>
      <c r="B310" s="464" t="s">
        <v>661</v>
      </c>
      <c r="C310" s="464" t="s">
        <v>1236</v>
      </c>
      <c r="D310" s="484" t="s">
        <v>977</v>
      </c>
      <c r="E310" s="466">
        <v>-0.01</v>
      </c>
      <c r="F310" s="466">
        <v>-0.01</v>
      </c>
      <c r="G310" s="466">
        <v>0</v>
      </c>
      <c r="H310" s="466">
        <v>0</v>
      </c>
      <c r="I310" s="466">
        <v>0</v>
      </c>
      <c r="J310" s="455"/>
      <c r="K310" s="278"/>
      <c r="L310" s="24"/>
    </row>
    <row r="311" spans="1:12" ht="15">
      <c r="A311" s="464" t="s">
        <v>660</v>
      </c>
      <c r="B311" s="464" t="s">
        <v>661</v>
      </c>
      <c r="C311" s="464" t="s">
        <v>1237</v>
      </c>
      <c r="D311" s="484" t="s">
        <v>978</v>
      </c>
      <c r="E311" s="466">
        <v>376043.27</v>
      </c>
      <c r="F311" s="466">
        <v>376043.27</v>
      </c>
      <c r="G311" s="466">
        <v>0</v>
      </c>
      <c r="H311" s="466">
        <v>0</v>
      </c>
      <c r="I311" s="466">
        <v>0</v>
      </c>
      <c r="J311" s="455"/>
      <c r="K311" s="278"/>
      <c r="L311" s="24"/>
    </row>
    <row r="312" spans="1:12" ht="15">
      <c r="A312" s="464" t="s">
        <v>660</v>
      </c>
      <c r="B312" s="464" t="s">
        <v>661</v>
      </c>
      <c r="C312" s="464" t="s">
        <v>1238</v>
      </c>
      <c r="D312" s="484" t="s">
        <v>1239</v>
      </c>
      <c r="E312" s="466">
        <v>22309.49</v>
      </c>
      <c r="F312" s="466">
        <v>22309.49</v>
      </c>
      <c r="G312" s="466">
        <v>0</v>
      </c>
      <c r="H312" s="466">
        <v>0</v>
      </c>
      <c r="I312" s="466">
        <v>0</v>
      </c>
      <c r="J312" s="455"/>
      <c r="K312" s="278"/>
      <c r="L312" s="24"/>
    </row>
    <row r="313" spans="1:12" ht="15">
      <c r="A313" s="464" t="s">
        <v>660</v>
      </c>
      <c r="B313" s="464" t="s">
        <v>661</v>
      </c>
      <c r="C313" s="464" t="s">
        <v>1240</v>
      </c>
      <c r="D313" s="484" t="s">
        <v>979</v>
      </c>
      <c r="E313" s="466">
        <v>214440.33</v>
      </c>
      <c r="F313" s="466">
        <v>214440.33</v>
      </c>
      <c r="G313" s="466">
        <v>0</v>
      </c>
      <c r="H313" s="466">
        <v>0</v>
      </c>
      <c r="I313" s="466">
        <v>0</v>
      </c>
      <c r="J313" s="455"/>
      <c r="K313" s="278"/>
      <c r="L313" s="24"/>
    </row>
    <row r="314" spans="1:12" ht="15">
      <c r="A314" s="464" t="s">
        <v>660</v>
      </c>
      <c r="B314" s="464" t="s">
        <v>661</v>
      </c>
      <c r="C314" s="464" t="s">
        <v>1241</v>
      </c>
      <c r="D314" s="484" t="s">
        <v>980</v>
      </c>
      <c r="E314" s="466">
        <v>91865.01</v>
      </c>
      <c r="F314" s="466">
        <v>91865.01</v>
      </c>
      <c r="G314" s="466">
        <v>0</v>
      </c>
      <c r="H314" s="466">
        <v>0</v>
      </c>
      <c r="I314" s="466">
        <v>0</v>
      </c>
      <c r="J314" s="455"/>
      <c r="K314" s="278"/>
      <c r="L314" s="24"/>
    </row>
    <row r="315" spans="1:12" ht="15">
      <c r="A315" s="464" t="s">
        <v>660</v>
      </c>
      <c r="B315" s="464" t="s">
        <v>661</v>
      </c>
      <c r="C315" s="464" t="s">
        <v>1242</v>
      </c>
      <c r="D315" s="484" t="s">
        <v>1243</v>
      </c>
      <c r="E315" s="466">
        <v>142997.8</v>
      </c>
      <c r="F315" s="466">
        <v>142997.8</v>
      </c>
      <c r="G315" s="466">
        <v>0</v>
      </c>
      <c r="H315" s="466">
        <v>0</v>
      </c>
      <c r="I315" s="466">
        <v>0</v>
      </c>
      <c r="J315" s="455"/>
      <c r="K315" s="278"/>
      <c r="L315" s="24"/>
    </row>
    <row r="316" spans="1:12" ht="15">
      <c r="A316" s="464" t="s">
        <v>660</v>
      </c>
      <c r="B316" s="464" t="s">
        <v>661</v>
      </c>
      <c r="C316" s="464" t="s">
        <v>1244</v>
      </c>
      <c r="D316" s="484" t="s">
        <v>1245</v>
      </c>
      <c r="E316" s="466">
        <v>53992.33</v>
      </c>
      <c r="F316" s="466">
        <v>53992.33</v>
      </c>
      <c r="G316" s="466">
        <v>0</v>
      </c>
      <c r="H316" s="466">
        <v>0</v>
      </c>
      <c r="I316" s="466">
        <v>0</v>
      </c>
      <c r="J316" s="455"/>
      <c r="K316" s="278"/>
      <c r="L316" s="24"/>
    </row>
    <row r="317" spans="1:12" ht="15">
      <c r="A317" s="464" t="s">
        <v>660</v>
      </c>
      <c r="B317" s="464" t="s">
        <v>661</v>
      </c>
      <c r="C317" s="464" t="s">
        <v>1246</v>
      </c>
      <c r="D317" s="484" t="s">
        <v>1247</v>
      </c>
      <c r="E317" s="466">
        <v>31003.99</v>
      </c>
      <c r="F317" s="466">
        <v>31003.99</v>
      </c>
      <c r="G317" s="466">
        <v>0</v>
      </c>
      <c r="H317" s="466">
        <v>0</v>
      </c>
      <c r="I317" s="466">
        <v>0</v>
      </c>
      <c r="J317" s="455"/>
      <c r="K317" s="278"/>
      <c r="L317" s="24"/>
    </row>
    <row r="318" spans="1:12" ht="15">
      <c r="A318" s="464" t="s">
        <v>660</v>
      </c>
      <c r="B318" s="464" t="s">
        <v>661</v>
      </c>
      <c r="C318" s="464" t="s">
        <v>1248</v>
      </c>
      <c r="D318" s="484" t="s">
        <v>1249</v>
      </c>
      <c r="E318" s="466">
        <v>2128261.41</v>
      </c>
      <c r="F318" s="466">
        <v>2128261.41</v>
      </c>
      <c r="G318" s="466">
        <v>0</v>
      </c>
      <c r="H318" s="466">
        <v>0</v>
      </c>
      <c r="I318" s="466">
        <v>0</v>
      </c>
      <c r="J318" s="455"/>
      <c r="K318" s="278"/>
      <c r="L318" s="24"/>
    </row>
    <row r="319" spans="1:12" ht="15">
      <c r="A319" s="464" t="s">
        <v>660</v>
      </c>
      <c r="B319" s="464" t="s">
        <v>661</v>
      </c>
      <c r="C319" s="464" t="s">
        <v>1250</v>
      </c>
      <c r="D319" s="484" t="s">
        <v>959</v>
      </c>
      <c r="E319" s="466">
        <v>0</v>
      </c>
      <c r="F319" s="466">
        <v>0</v>
      </c>
      <c r="G319" s="466">
        <v>0</v>
      </c>
      <c r="H319" s="466">
        <v>0</v>
      </c>
      <c r="I319" s="466">
        <v>0</v>
      </c>
      <c r="J319" s="455"/>
      <c r="K319" s="278"/>
      <c r="L319" s="24"/>
    </row>
    <row r="320" spans="1:12" ht="15" customHeight="1">
      <c r="A320" s="614" t="s">
        <v>1268</v>
      </c>
      <c r="B320" s="615"/>
      <c r="C320" s="615"/>
      <c r="D320" s="616"/>
      <c r="E320" s="483">
        <v>5559250.12</v>
      </c>
      <c r="F320" s="483">
        <v>5559250.12</v>
      </c>
      <c r="G320" s="483">
        <v>0</v>
      </c>
      <c r="H320" s="483">
        <v>0</v>
      </c>
      <c r="I320" s="483">
        <v>0</v>
      </c>
      <c r="J320" s="483"/>
      <c r="K320" s="483"/>
      <c r="L320" s="24"/>
    </row>
    <row r="321" spans="1:12" ht="15">
      <c r="A321" s="623" t="s">
        <v>1269</v>
      </c>
      <c r="B321" s="623"/>
      <c r="C321" s="623"/>
      <c r="D321" s="623"/>
      <c r="E321" s="483">
        <f>SUM(E290+E292+E320)</f>
        <v>6301381.45</v>
      </c>
      <c r="F321" s="483">
        <f>SUM(F290+F292+F320)</f>
        <v>6301381.45</v>
      </c>
      <c r="G321" s="483">
        <f>SUM(G225+G246+G320)</f>
        <v>0</v>
      </c>
      <c r="H321" s="483">
        <f>SUM(H225+H246+H320)</f>
        <v>0</v>
      </c>
      <c r="I321" s="483">
        <f>SUM(I225+I246+I320)</f>
        <v>0</v>
      </c>
      <c r="J321" s="483"/>
      <c r="K321" s="483"/>
      <c r="L321" s="24"/>
    </row>
    <row r="322" spans="1:12" ht="15">
      <c r="A322" s="481"/>
      <c r="B322" s="482"/>
      <c r="C322" s="480"/>
      <c r="D322" s="480"/>
      <c r="E322" s="480"/>
      <c r="F322" s="480"/>
      <c r="G322" s="480"/>
      <c r="H322" s="76"/>
      <c r="I322" s="76"/>
      <c r="J322" s="451"/>
      <c r="K322" s="76"/>
      <c r="L322" s="24"/>
    </row>
    <row r="323" spans="1:12" ht="15">
      <c r="A323" s="255" t="s">
        <v>236</v>
      </c>
      <c r="B323"/>
      <c r="C323" s="7"/>
      <c r="D323" s="7"/>
      <c r="F323" s="480"/>
      <c r="G323" s="480"/>
      <c r="H323" s="76"/>
      <c r="I323" s="76"/>
      <c r="J323" s="451"/>
      <c r="K323" s="76"/>
      <c r="L323" s="24"/>
    </row>
    <row r="324" spans="1:12" ht="15">
      <c r="A324" s="434"/>
      <c r="B324"/>
      <c r="C324" s="7"/>
      <c r="D324" s="7"/>
      <c r="F324" s="480"/>
      <c r="G324" s="480"/>
      <c r="H324" s="76"/>
      <c r="I324" s="76"/>
      <c r="J324" s="451"/>
      <c r="K324" s="76"/>
      <c r="L324" s="24"/>
    </row>
    <row r="325" spans="1:12" ht="15">
      <c r="A325" s="435" t="s">
        <v>743</v>
      </c>
      <c r="B325" s="435"/>
      <c r="C325" s="7"/>
      <c r="D325" s="7"/>
      <c r="F325" s="480"/>
      <c r="G325" s="480"/>
      <c r="H325" s="76"/>
      <c r="I325" s="76"/>
      <c r="J325" s="451"/>
      <c r="K325" s="76"/>
      <c r="L325" s="24"/>
    </row>
    <row r="326" spans="1:12" ht="15">
      <c r="A326" s="435" t="s">
        <v>744</v>
      </c>
      <c r="B326" s="435"/>
      <c r="C326" s="7"/>
      <c r="D326" s="7"/>
      <c r="F326" s="480"/>
      <c r="G326" s="480"/>
      <c r="H326" s="76"/>
      <c r="I326" s="76"/>
      <c r="J326" s="451"/>
      <c r="K326" s="76"/>
      <c r="L326" s="24"/>
    </row>
    <row r="327" spans="1:12" ht="15">
      <c r="A327" s="436"/>
      <c r="B327" s="435"/>
      <c r="C327" s="7"/>
      <c r="D327" s="7"/>
      <c r="F327" s="480"/>
      <c r="G327" s="480"/>
      <c r="H327" s="76"/>
      <c r="I327" s="76"/>
      <c r="J327" s="451"/>
      <c r="K327" s="76"/>
      <c r="L327" s="24"/>
    </row>
    <row r="328" spans="1:12" ht="15">
      <c r="A328" s="435"/>
      <c r="B328" s="435"/>
      <c r="C328" s="7"/>
      <c r="D328" s="7"/>
      <c r="F328" s="480"/>
      <c r="G328" s="480"/>
      <c r="H328" s="76"/>
      <c r="I328" s="76"/>
      <c r="J328" s="451"/>
      <c r="K328" s="76"/>
      <c r="L328" s="24"/>
    </row>
    <row r="329" spans="1:12" ht="15">
      <c r="A329" s="435" t="s">
        <v>745</v>
      </c>
      <c r="B329" s="435"/>
      <c r="C329" s="7"/>
      <c r="D329" s="7"/>
      <c r="F329" s="480"/>
      <c r="G329" s="480"/>
      <c r="H329" s="76"/>
      <c r="I329" s="76"/>
      <c r="J329" s="451"/>
      <c r="K329" s="76"/>
      <c r="L329" s="24"/>
    </row>
    <row r="330" spans="1:12" ht="15">
      <c r="A330" s="435" t="s">
        <v>746</v>
      </c>
      <c r="B330" s="435"/>
      <c r="C330" s="7"/>
      <c r="D330" s="7"/>
      <c r="F330" s="480"/>
      <c r="G330" s="480"/>
      <c r="H330" s="76"/>
      <c r="I330" s="76"/>
      <c r="J330" s="451"/>
      <c r="K330" s="76"/>
      <c r="L330" s="24"/>
    </row>
    <row r="331" spans="1:12" ht="15">
      <c r="A331" s="481"/>
      <c r="B331" s="482"/>
      <c r="C331" s="480"/>
      <c r="D331" s="480"/>
      <c r="E331" s="480"/>
      <c r="F331" s="480"/>
      <c r="G331" s="480"/>
      <c r="H331" s="76"/>
      <c r="I331" s="76"/>
      <c r="J331" s="451"/>
      <c r="K331" s="76"/>
      <c r="L331" s="24"/>
    </row>
    <row r="332" spans="1:12" ht="15">
      <c r="A332" s="481"/>
      <c r="B332" s="482"/>
      <c r="C332" s="480"/>
      <c r="D332" s="480"/>
      <c r="E332" s="480"/>
      <c r="F332" s="480"/>
      <c r="G332" s="480"/>
      <c r="H332" s="76"/>
      <c r="I332" s="76"/>
      <c r="J332" s="451"/>
      <c r="K332" s="76"/>
      <c r="L332" s="24"/>
    </row>
    <row r="333" spans="1:12" ht="15">
      <c r="A333" s="481"/>
      <c r="B333" s="482"/>
      <c r="C333" s="480"/>
      <c r="D333" s="480"/>
      <c r="E333" s="480"/>
      <c r="F333" s="480"/>
      <c r="G333" s="480"/>
      <c r="H333" s="76"/>
      <c r="I333" s="76"/>
      <c r="J333" s="451"/>
      <c r="K333" s="76"/>
      <c r="L333" s="24"/>
    </row>
    <row r="334" spans="1:12" ht="15">
      <c r="A334" s="620"/>
      <c r="B334" s="620"/>
      <c r="C334" s="480"/>
      <c r="D334" s="480"/>
      <c r="E334" s="480"/>
      <c r="F334" s="480"/>
      <c r="G334" s="480"/>
      <c r="H334" s="76"/>
      <c r="I334" s="76"/>
      <c r="J334" s="451"/>
      <c r="K334" s="76"/>
      <c r="L334" s="24"/>
    </row>
    <row r="335" spans="1:12" ht="15">
      <c r="A335" s="338"/>
      <c r="B335" s="338"/>
      <c r="C335" s="347"/>
      <c r="D335" s="347"/>
      <c r="E335" s="347"/>
      <c r="F335" s="347"/>
      <c r="G335" s="347"/>
      <c r="H335" s="347"/>
      <c r="I335" s="347"/>
      <c r="J335" s="451"/>
      <c r="K335" s="76"/>
      <c r="L335" s="24"/>
    </row>
    <row r="336" spans="1:12" ht="15">
      <c r="A336" s="450"/>
      <c r="B336" s="450"/>
      <c r="C336" s="450"/>
      <c r="D336" s="450"/>
      <c r="E336" s="450"/>
      <c r="F336" s="451"/>
      <c r="G336" s="451"/>
      <c r="H336" s="451"/>
      <c r="I336" s="451"/>
      <c r="J336" s="451"/>
      <c r="K336" s="76"/>
      <c r="L336" s="24"/>
    </row>
    <row r="337" spans="1:12" ht="15">
      <c r="A337" s="450"/>
      <c r="B337" s="450"/>
      <c r="C337" s="450"/>
      <c r="D337" s="450"/>
      <c r="E337" s="450"/>
      <c r="F337" s="451"/>
      <c r="G337" s="451"/>
      <c r="H337" s="451"/>
      <c r="I337" s="451"/>
      <c r="J337" s="451"/>
      <c r="K337" s="76"/>
      <c r="L337" s="24"/>
    </row>
    <row r="338" spans="1:12" ht="15">
      <c r="A338" s="450"/>
      <c r="B338" s="450"/>
      <c r="C338" s="450"/>
      <c r="D338" s="450"/>
      <c r="E338" s="450"/>
      <c r="F338" s="451"/>
      <c r="G338" s="451"/>
      <c r="H338" s="451"/>
      <c r="I338" s="451"/>
      <c r="J338" s="451"/>
      <c r="K338" s="76"/>
      <c r="L338" s="24"/>
    </row>
    <row r="339" spans="1:12" ht="15">
      <c r="A339" s="450"/>
      <c r="B339" s="450"/>
      <c r="C339" s="450"/>
      <c r="D339" s="450"/>
      <c r="E339" s="450"/>
      <c r="F339" s="451"/>
      <c r="G339" s="451"/>
      <c r="H339" s="451"/>
      <c r="I339" s="451"/>
      <c r="J339" s="451"/>
      <c r="K339" s="76"/>
      <c r="L339" s="24"/>
    </row>
    <row r="340" spans="1:12" ht="15">
      <c r="A340" s="450"/>
      <c r="B340" s="450"/>
      <c r="C340" s="450"/>
      <c r="D340" s="450"/>
      <c r="E340" s="450"/>
      <c r="F340" s="451"/>
      <c r="G340" s="451"/>
      <c r="H340" s="451"/>
      <c r="I340" s="451"/>
      <c r="J340" s="451"/>
      <c r="K340" s="76"/>
      <c r="L340" s="24"/>
    </row>
    <row r="341" spans="1:12" ht="15">
      <c r="A341" s="450"/>
      <c r="B341" s="450"/>
      <c r="C341" s="450"/>
      <c r="D341" s="450"/>
      <c r="E341" s="450"/>
      <c r="F341" s="451"/>
      <c r="G341" s="451"/>
      <c r="H341" s="451"/>
      <c r="I341" s="451"/>
      <c r="J341" s="451"/>
      <c r="K341" s="76"/>
      <c r="L341" s="24"/>
    </row>
    <row r="342" spans="1:12" ht="15">
      <c r="A342" s="450"/>
      <c r="B342" s="450"/>
      <c r="C342" s="450"/>
      <c r="D342" s="450"/>
      <c r="E342" s="450"/>
      <c r="F342" s="451"/>
      <c r="G342" s="451"/>
      <c r="H342" s="451"/>
      <c r="I342" s="451"/>
      <c r="J342" s="451"/>
      <c r="K342" s="76"/>
      <c r="L342" s="24"/>
    </row>
    <row r="343" spans="1:12" ht="15">
      <c r="A343" s="450"/>
      <c r="B343" s="450"/>
      <c r="C343" s="450"/>
      <c r="D343" s="450"/>
      <c r="E343" s="450"/>
      <c r="F343" s="451"/>
      <c r="G343" s="451"/>
      <c r="H343" s="451"/>
      <c r="I343" s="451"/>
      <c r="J343" s="451"/>
      <c r="K343" s="76"/>
      <c r="L343" s="24"/>
    </row>
    <row r="344" spans="1:12" ht="15">
      <c r="A344" s="450"/>
      <c r="B344" s="450"/>
      <c r="C344" s="450"/>
      <c r="D344" s="450"/>
      <c r="E344" s="450"/>
      <c r="F344" s="451"/>
      <c r="G344" s="451"/>
      <c r="H344" s="451"/>
      <c r="I344" s="451"/>
      <c r="J344" s="451"/>
      <c r="K344" s="76"/>
      <c r="L344" s="24"/>
    </row>
    <row r="345" spans="1:12" ht="15">
      <c r="A345" s="450"/>
      <c r="B345" s="450"/>
      <c r="C345" s="450"/>
      <c r="D345" s="450"/>
      <c r="E345" s="450"/>
      <c r="F345" s="451"/>
      <c r="G345" s="451"/>
      <c r="H345" s="451"/>
      <c r="I345" s="451"/>
      <c r="J345" s="451"/>
      <c r="K345" s="76"/>
      <c r="L345" s="24"/>
    </row>
    <row r="346" spans="1:12" ht="15">
      <c r="A346" s="450"/>
      <c r="B346" s="450"/>
      <c r="C346" s="450"/>
      <c r="D346" s="450"/>
      <c r="E346" s="450"/>
      <c r="F346" s="451"/>
      <c r="G346" s="451"/>
      <c r="H346" s="451"/>
      <c r="I346" s="451"/>
      <c r="J346" s="451"/>
      <c r="K346" s="76"/>
      <c r="L346" s="24"/>
    </row>
    <row r="347" spans="1:12" ht="15">
      <c r="A347" s="450"/>
      <c r="B347" s="450"/>
      <c r="C347" s="450"/>
      <c r="D347" s="450"/>
      <c r="E347" s="450"/>
      <c r="F347" s="451"/>
      <c r="G347" s="451"/>
      <c r="H347" s="451"/>
      <c r="I347" s="451"/>
      <c r="J347" s="451"/>
      <c r="K347" s="76"/>
      <c r="L347" s="24"/>
    </row>
    <row r="348" spans="1:12" ht="15">
      <c r="A348" s="450"/>
      <c r="B348" s="450"/>
      <c r="C348" s="450"/>
      <c r="D348" s="450"/>
      <c r="E348" s="450"/>
      <c r="F348" s="451"/>
      <c r="G348" s="451"/>
      <c r="H348" s="451"/>
      <c r="I348" s="451"/>
      <c r="J348" s="451"/>
      <c r="K348" s="76"/>
      <c r="L348" s="24"/>
    </row>
    <row r="349" spans="1:12" ht="15">
      <c r="A349" s="450"/>
      <c r="B349" s="450"/>
      <c r="C349" s="450"/>
      <c r="D349" s="450"/>
      <c r="E349" s="450"/>
      <c r="F349" s="451"/>
      <c r="G349" s="451"/>
      <c r="H349" s="451"/>
      <c r="I349" s="451"/>
      <c r="J349" s="451"/>
      <c r="K349" s="76"/>
      <c r="L349" s="24"/>
    </row>
    <row r="350" spans="1:12" ht="15">
      <c r="A350" s="450"/>
      <c r="B350" s="450"/>
      <c r="C350" s="450"/>
      <c r="D350" s="450"/>
      <c r="E350" s="450"/>
      <c r="F350" s="451"/>
      <c r="G350" s="451"/>
      <c r="H350" s="451"/>
      <c r="I350" s="451"/>
      <c r="J350" s="451"/>
      <c r="K350" s="76"/>
      <c r="L350" s="24"/>
    </row>
    <row r="351" spans="1:12" ht="15">
      <c r="A351" s="450"/>
      <c r="B351" s="450"/>
      <c r="C351" s="450"/>
      <c r="D351" s="450"/>
      <c r="E351" s="450"/>
      <c r="F351" s="451"/>
      <c r="G351" s="451"/>
      <c r="H351" s="451"/>
      <c r="I351" s="451"/>
      <c r="J351" s="451"/>
      <c r="K351" s="76"/>
      <c r="L351" s="24"/>
    </row>
    <row r="352" spans="1:12" ht="15">
      <c r="A352" s="450"/>
      <c r="B352" s="450"/>
      <c r="C352" s="450"/>
      <c r="D352" s="450"/>
      <c r="E352" s="450"/>
      <c r="F352" s="451"/>
      <c r="G352" s="451"/>
      <c r="H352" s="451"/>
      <c r="I352" s="451"/>
      <c r="J352" s="451"/>
      <c r="K352" s="76"/>
      <c r="L352" s="24"/>
    </row>
    <row r="353" spans="1:12" ht="15">
      <c r="A353" s="450"/>
      <c r="B353" s="450"/>
      <c r="C353" s="450"/>
      <c r="D353" s="450"/>
      <c r="E353" s="450"/>
      <c r="F353" s="451"/>
      <c r="G353" s="451"/>
      <c r="H353" s="451"/>
      <c r="I353" s="451"/>
      <c r="J353" s="451"/>
      <c r="K353" s="76"/>
      <c r="L353" s="24"/>
    </row>
    <row r="354" spans="1:12" ht="15">
      <c r="A354" s="450"/>
      <c r="B354" s="450"/>
      <c r="C354" s="450"/>
      <c r="D354" s="450"/>
      <c r="E354" s="450"/>
      <c r="F354" s="451"/>
      <c r="G354" s="451"/>
      <c r="H354" s="451"/>
      <c r="I354" s="451"/>
      <c r="J354" s="451"/>
      <c r="K354" s="76"/>
      <c r="L354" s="24"/>
    </row>
    <row r="355" spans="1:12" ht="15">
      <c r="A355" s="450"/>
      <c r="B355" s="450"/>
      <c r="C355" s="450"/>
      <c r="D355" s="450"/>
      <c r="E355" s="450"/>
      <c r="F355" s="451"/>
      <c r="G355" s="451"/>
      <c r="H355" s="451"/>
      <c r="I355" s="451"/>
      <c r="J355" s="451"/>
      <c r="K355" s="76"/>
      <c r="L355" s="24"/>
    </row>
    <row r="356" spans="1:12" ht="15">
      <c r="A356" s="450"/>
      <c r="B356" s="450"/>
      <c r="C356" s="450"/>
      <c r="D356" s="450"/>
      <c r="E356" s="450"/>
      <c r="F356" s="451"/>
      <c r="G356" s="451"/>
      <c r="H356" s="451"/>
      <c r="I356" s="451"/>
      <c r="J356" s="451"/>
      <c r="K356" s="76"/>
      <c r="L356" s="24"/>
    </row>
    <row r="357" spans="1:12" ht="15">
      <c r="A357" s="450"/>
      <c r="B357" s="450"/>
      <c r="C357" s="450"/>
      <c r="D357" s="450"/>
      <c r="E357" s="450"/>
      <c r="F357" s="451"/>
      <c r="G357" s="451"/>
      <c r="H357" s="451"/>
      <c r="I357" s="451"/>
      <c r="J357" s="451"/>
      <c r="K357" s="76"/>
      <c r="L357" s="24"/>
    </row>
    <row r="358" spans="1:12" ht="15">
      <c r="A358" s="450"/>
      <c r="B358" s="450"/>
      <c r="C358" s="450"/>
      <c r="D358" s="450"/>
      <c r="E358" s="450"/>
      <c r="F358" s="451"/>
      <c r="G358" s="451"/>
      <c r="H358" s="451"/>
      <c r="I358" s="451"/>
      <c r="J358" s="451"/>
      <c r="K358" s="76"/>
      <c r="L358" s="24"/>
    </row>
    <row r="359" spans="1:12" ht="15">
      <c r="A359" s="450"/>
      <c r="B359" s="450"/>
      <c r="C359" s="450"/>
      <c r="D359" s="450"/>
      <c r="E359" s="450"/>
      <c r="F359" s="451"/>
      <c r="G359" s="451"/>
      <c r="H359" s="451"/>
      <c r="I359" s="451"/>
      <c r="J359" s="451"/>
      <c r="K359" s="76"/>
      <c r="L359" s="24"/>
    </row>
    <row r="360" spans="1:12" ht="15">
      <c r="A360" s="450"/>
      <c r="B360" s="450"/>
      <c r="C360" s="450"/>
      <c r="D360" s="450"/>
      <c r="E360" s="450"/>
      <c r="F360" s="451"/>
      <c r="G360" s="451"/>
      <c r="H360" s="451"/>
      <c r="I360" s="451"/>
      <c r="J360" s="451"/>
      <c r="K360" s="76"/>
      <c r="L360" s="24"/>
    </row>
    <row r="361" spans="1:12" ht="15">
      <c r="A361" s="450"/>
      <c r="B361" s="450"/>
      <c r="C361" s="450"/>
      <c r="D361" s="450"/>
      <c r="E361" s="450"/>
      <c r="F361" s="451"/>
      <c r="G361" s="451"/>
      <c r="H361" s="451"/>
      <c r="I361" s="451"/>
      <c r="J361" s="451"/>
      <c r="K361" s="76"/>
      <c r="L361" s="24"/>
    </row>
    <row r="362" spans="1:12" ht="15">
      <c r="A362" s="450"/>
      <c r="B362" s="450"/>
      <c r="C362" s="450"/>
      <c r="D362" s="450"/>
      <c r="E362" s="450"/>
      <c r="F362" s="451"/>
      <c r="G362" s="451"/>
      <c r="H362" s="451"/>
      <c r="I362" s="451"/>
      <c r="J362" s="451"/>
      <c r="K362" s="76"/>
      <c r="L362" s="24"/>
    </row>
    <row r="363" spans="1:12" ht="15">
      <c r="A363" s="450"/>
      <c r="B363" s="450"/>
      <c r="C363" s="450"/>
      <c r="D363" s="450"/>
      <c r="E363" s="450"/>
      <c r="F363" s="451"/>
      <c r="G363" s="451"/>
      <c r="H363" s="451"/>
      <c r="I363" s="451"/>
      <c r="J363" s="451"/>
      <c r="K363" s="76"/>
      <c r="L363" s="24"/>
    </row>
    <row r="364" spans="1:12" ht="15">
      <c r="A364" s="450"/>
      <c r="B364" s="450"/>
      <c r="C364" s="450"/>
      <c r="D364" s="450"/>
      <c r="E364" s="450"/>
      <c r="F364" s="451"/>
      <c r="G364" s="451"/>
      <c r="H364" s="451"/>
      <c r="I364" s="451"/>
      <c r="J364" s="451"/>
      <c r="K364" s="76"/>
      <c r="L364" s="24"/>
    </row>
    <row r="365" spans="1:12" ht="15">
      <c r="A365" s="450"/>
      <c r="B365" s="450"/>
      <c r="C365" s="450"/>
      <c r="D365" s="450"/>
      <c r="E365" s="450"/>
      <c r="F365" s="451"/>
      <c r="G365" s="451"/>
      <c r="H365" s="451"/>
      <c r="I365" s="451"/>
      <c r="J365" s="451"/>
      <c r="K365" s="76"/>
      <c r="L365" s="24"/>
    </row>
    <row r="366" spans="1:12" ht="15">
      <c r="A366" s="450"/>
      <c r="B366" s="450"/>
      <c r="C366" s="450"/>
      <c r="D366" s="450"/>
      <c r="E366" s="450"/>
      <c r="F366" s="451"/>
      <c r="G366" s="451"/>
      <c r="H366" s="451"/>
      <c r="I366" s="451"/>
      <c r="J366" s="451"/>
      <c r="K366" s="76"/>
      <c r="L366" s="24"/>
    </row>
    <row r="367" spans="1:12" ht="15">
      <c r="A367" s="450"/>
      <c r="B367" s="450"/>
      <c r="C367" s="450"/>
      <c r="D367" s="450"/>
      <c r="E367" s="450"/>
      <c r="F367" s="451"/>
      <c r="G367" s="451"/>
      <c r="H367" s="451"/>
      <c r="I367" s="451"/>
      <c r="J367" s="451"/>
      <c r="K367" s="76"/>
      <c r="L367" s="24"/>
    </row>
    <row r="368" spans="1:12" ht="15">
      <c r="A368" s="450"/>
      <c r="B368" s="450"/>
      <c r="C368" s="450"/>
      <c r="D368" s="450"/>
      <c r="E368" s="450"/>
      <c r="F368" s="451"/>
      <c r="G368" s="451"/>
      <c r="H368" s="451"/>
      <c r="I368" s="451"/>
      <c r="J368" s="451"/>
      <c r="K368" s="76"/>
      <c r="L368" s="24"/>
    </row>
    <row r="369" spans="1:12" ht="15">
      <c r="A369" s="450"/>
      <c r="B369" s="450"/>
      <c r="C369" s="450"/>
      <c r="D369" s="450"/>
      <c r="E369" s="450"/>
      <c r="F369" s="451"/>
      <c r="G369" s="451"/>
      <c r="H369" s="451"/>
      <c r="I369" s="451"/>
      <c r="J369" s="451"/>
      <c r="K369" s="76"/>
      <c r="L369" s="24"/>
    </row>
    <row r="370" spans="1:12" ht="11.25">
      <c r="A370" s="338"/>
      <c r="B370" s="338"/>
      <c r="C370" s="338"/>
      <c r="D370" s="338"/>
      <c r="E370" s="347"/>
      <c r="F370" s="347"/>
      <c r="G370" s="347"/>
      <c r="H370" s="347"/>
      <c r="I370" s="347"/>
      <c r="J370" s="347"/>
      <c r="K370" s="347"/>
      <c r="L370" s="24"/>
    </row>
    <row r="371" spans="1:12" ht="11.25">
      <c r="A371" s="24"/>
      <c r="B371" s="24"/>
      <c r="C371" s="24"/>
      <c r="D371" s="24"/>
      <c r="E371" s="326"/>
      <c r="F371" s="326"/>
      <c r="G371" s="326"/>
      <c r="H371" s="326"/>
      <c r="I371" s="326"/>
      <c r="J371" s="24"/>
      <c r="K371" s="24"/>
      <c r="L371" s="24"/>
    </row>
    <row r="375" spans="1:11" ht="11.25">
      <c r="A375" s="216" t="s">
        <v>275</v>
      </c>
      <c r="B375" s="229"/>
      <c r="C375" s="229"/>
      <c r="D375" s="229"/>
      <c r="E375" s="267"/>
      <c r="G375" s="264"/>
      <c r="H375" s="264"/>
      <c r="K375" s="266" t="s">
        <v>268</v>
      </c>
    </row>
    <row r="376" spans="1:8" ht="11.25">
      <c r="A376" s="265"/>
      <c r="B376" s="265"/>
      <c r="C376" s="265"/>
      <c r="D376" s="265"/>
      <c r="E376" s="264"/>
      <c r="F376" s="264"/>
      <c r="G376" s="264"/>
      <c r="H376" s="264"/>
    </row>
    <row r="377" spans="1:11" ht="11.25">
      <c r="A377" s="227" t="s">
        <v>45</v>
      </c>
      <c r="B377" s="226" t="s">
        <v>46</v>
      </c>
      <c r="C377" s="226"/>
      <c r="D377" s="226"/>
      <c r="E377" s="263" t="s">
        <v>267</v>
      </c>
      <c r="F377" s="263" t="s">
        <v>266</v>
      </c>
      <c r="G377" s="263" t="s">
        <v>265</v>
      </c>
      <c r="H377" s="263" t="s">
        <v>264</v>
      </c>
      <c r="I377" s="262" t="s">
        <v>263</v>
      </c>
      <c r="J377" s="226" t="s">
        <v>262</v>
      </c>
      <c r="K377" s="226" t="s">
        <v>261</v>
      </c>
    </row>
    <row r="378" spans="1:11" ht="11.25">
      <c r="A378" s="222"/>
      <c r="B378" s="222"/>
      <c r="C378" s="222"/>
      <c r="D378" s="222"/>
      <c r="E378" s="221"/>
      <c r="F378" s="261"/>
      <c r="G378" s="261"/>
      <c r="H378" s="261"/>
      <c r="I378" s="261"/>
      <c r="J378" s="260"/>
      <c r="K378" s="260"/>
    </row>
    <row r="379" spans="1:11" ht="11.25">
      <c r="A379" s="222"/>
      <c r="B379" s="222"/>
      <c r="C379" s="222"/>
      <c r="D379" s="222"/>
      <c r="E379" s="221"/>
      <c r="F379" s="261"/>
      <c r="G379" s="261"/>
      <c r="H379" s="261"/>
      <c r="I379" s="261"/>
      <c r="J379" s="260"/>
      <c r="K379" s="260"/>
    </row>
    <row r="380" spans="1:11" ht="11.25">
      <c r="A380" s="62"/>
      <c r="B380" s="62" t="s">
        <v>274</v>
      </c>
      <c r="C380" s="62"/>
      <c r="D380" s="62"/>
      <c r="E380" s="242">
        <f>SUM(E378:E379)</f>
        <v>0</v>
      </c>
      <c r="F380" s="242">
        <f>SUM(F378:F379)</f>
        <v>0</v>
      </c>
      <c r="G380" s="242">
        <f>SUM(G378:G379)</f>
        <v>0</v>
      </c>
      <c r="H380" s="242">
        <f>SUM(H378:H379)</f>
        <v>0</v>
      </c>
      <c r="I380" s="242">
        <f>SUM(I378:I379)</f>
        <v>0</v>
      </c>
      <c r="J380" s="242"/>
      <c r="K380" s="242"/>
    </row>
    <row r="383" spans="1:11" ht="11.25">
      <c r="A383" s="216" t="s">
        <v>273</v>
      </c>
      <c r="B383" s="229"/>
      <c r="C383" s="442"/>
      <c r="D383" s="442"/>
      <c r="G383" s="264"/>
      <c r="H383" s="264"/>
      <c r="K383" s="266" t="s">
        <v>268</v>
      </c>
    </row>
    <row r="384" spans="1:8" ht="11.25">
      <c r="A384" s="265"/>
      <c r="B384" s="265"/>
      <c r="C384" s="265"/>
      <c r="D384" s="265"/>
      <c r="E384" s="264"/>
      <c r="F384" s="264"/>
      <c r="G384" s="264"/>
      <c r="H384" s="264"/>
    </row>
    <row r="385" spans="1:11" ht="11.25">
      <c r="A385" s="227" t="s">
        <v>45</v>
      </c>
      <c r="B385" s="226" t="s">
        <v>46</v>
      </c>
      <c r="C385" s="226"/>
      <c r="D385" s="226"/>
      <c r="E385" s="263" t="s">
        <v>267</v>
      </c>
      <c r="F385" s="263" t="s">
        <v>266</v>
      </c>
      <c r="G385" s="263" t="s">
        <v>265</v>
      </c>
      <c r="H385" s="263" t="s">
        <v>264</v>
      </c>
      <c r="I385" s="262" t="s">
        <v>263</v>
      </c>
      <c r="J385" s="226" t="s">
        <v>262</v>
      </c>
      <c r="K385" s="226" t="s">
        <v>261</v>
      </c>
    </row>
    <row r="386" spans="1:11" ht="11.25">
      <c r="A386" s="222"/>
      <c r="B386" s="222"/>
      <c r="C386" s="222"/>
      <c r="D386" s="222"/>
      <c r="E386" s="221"/>
      <c r="F386" s="261"/>
      <c r="G386" s="261"/>
      <c r="H386" s="261"/>
      <c r="I386" s="261"/>
      <c r="J386" s="260"/>
      <c r="K386" s="260"/>
    </row>
    <row r="387" spans="1:11" ht="11.25">
      <c r="A387" s="222"/>
      <c r="B387" s="222"/>
      <c r="C387" s="222"/>
      <c r="D387" s="222"/>
      <c r="E387" s="221"/>
      <c r="F387" s="261"/>
      <c r="G387" s="261"/>
      <c r="H387" s="261"/>
      <c r="I387" s="261"/>
      <c r="J387" s="260"/>
      <c r="K387" s="260"/>
    </row>
    <row r="388" spans="1:11" ht="11.25">
      <c r="A388" s="62"/>
      <c r="B388" s="62" t="s">
        <v>272</v>
      </c>
      <c r="C388" s="62"/>
      <c r="D388" s="62"/>
      <c r="E388" s="242">
        <f>SUM(E386:E387)</f>
        <v>0</v>
      </c>
      <c r="F388" s="242">
        <f>SUM(F386:F387)</f>
        <v>0</v>
      </c>
      <c r="G388" s="242">
        <f>SUM(G386:G387)</f>
        <v>0</v>
      </c>
      <c r="H388" s="242">
        <f>SUM(H386:H387)</f>
        <v>0</v>
      </c>
      <c r="I388" s="242">
        <f>SUM(I386:I387)</f>
        <v>0</v>
      </c>
      <c r="J388" s="242"/>
      <c r="K388" s="242"/>
    </row>
    <row r="389" ht="11.25"/>
    <row r="390" ht="11.25"/>
    <row r="391" spans="1:11" ht="11.25">
      <c r="A391" s="216" t="s">
        <v>271</v>
      </c>
      <c r="B391" s="229"/>
      <c r="C391" s="442"/>
      <c r="D391" s="442"/>
      <c r="G391" s="264"/>
      <c r="H391" s="264"/>
      <c r="K391" s="266" t="s">
        <v>268</v>
      </c>
    </row>
    <row r="392" spans="1:8" ht="11.25">
      <c r="A392" s="265"/>
      <c r="B392" s="265"/>
      <c r="C392" s="265"/>
      <c r="D392" s="265"/>
      <c r="E392" s="264"/>
      <c r="F392" s="264"/>
      <c r="G392" s="264"/>
      <c r="H392" s="264"/>
    </row>
    <row r="393" spans="1:11" ht="11.25">
      <c r="A393" s="227" t="s">
        <v>45</v>
      </c>
      <c r="B393" s="226" t="s">
        <v>46</v>
      </c>
      <c r="C393" s="226"/>
      <c r="D393" s="226"/>
      <c r="E393" s="263" t="s">
        <v>267</v>
      </c>
      <c r="F393" s="263" t="s">
        <v>266</v>
      </c>
      <c r="G393" s="263" t="s">
        <v>265</v>
      </c>
      <c r="H393" s="263" t="s">
        <v>264</v>
      </c>
      <c r="I393" s="262" t="s">
        <v>263</v>
      </c>
      <c r="J393" s="226" t="s">
        <v>262</v>
      </c>
      <c r="K393" s="226" t="s">
        <v>261</v>
      </c>
    </row>
    <row r="394" spans="1:11" ht="11.25">
      <c r="A394" s="222"/>
      <c r="B394" s="222"/>
      <c r="C394" s="222"/>
      <c r="D394" s="222"/>
      <c r="E394" s="221"/>
      <c r="F394" s="261"/>
      <c r="G394" s="261"/>
      <c r="H394" s="261"/>
      <c r="I394" s="261"/>
      <c r="J394" s="260"/>
      <c r="K394" s="260"/>
    </row>
    <row r="395" spans="1:11" ht="11.25">
      <c r="A395" s="222"/>
      <c r="B395" s="222"/>
      <c r="C395" s="222"/>
      <c r="D395" s="222"/>
      <c r="E395" s="221"/>
      <c r="F395" s="261"/>
      <c r="G395" s="261"/>
      <c r="H395" s="261"/>
      <c r="I395" s="261"/>
      <c r="J395" s="260"/>
      <c r="K395" s="260"/>
    </row>
    <row r="396" spans="1:11" ht="11.25">
      <c r="A396" s="62"/>
      <c r="B396" s="62" t="s">
        <v>270</v>
      </c>
      <c r="C396" s="62"/>
      <c r="D396" s="62"/>
      <c r="E396" s="242">
        <f>SUM(E394:E395)</f>
        <v>0</v>
      </c>
      <c r="F396" s="242">
        <f>SUM(F394:F395)</f>
        <v>0</v>
      </c>
      <c r="G396" s="242">
        <f>SUM(G394:G395)</f>
        <v>0</v>
      </c>
      <c r="H396" s="242">
        <f>SUM(H394:H395)</f>
        <v>0</v>
      </c>
      <c r="I396" s="242">
        <f>SUM(I394:I395)</f>
        <v>0</v>
      </c>
      <c r="J396" s="242"/>
      <c r="K396" s="242"/>
    </row>
    <row r="399" spans="1:11" ht="11.25">
      <c r="A399" s="216" t="s">
        <v>269</v>
      </c>
      <c r="B399" s="229"/>
      <c r="C399" s="442"/>
      <c r="D399" s="442"/>
      <c r="G399" s="264"/>
      <c r="H399" s="264"/>
      <c r="K399" s="266" t="s">
        <v>268</v>
      </c>
    </row>
    <row r="400" spans="1:8" ht="11.25">
      <c r="A400" s="265"/>
      <c r="B400" s="265"/>
      <c r="C400" s="265"/>
      <c r="D400" s="265"/>
      <c r="E400" s="264"/>
      <c r="F400" s="264"/>
      <c r="G400" s="264"/>
      <c r="H400" s="264"/>
    </row>
    <row r="401" spans="1:11" ht="11.25">
      <c r="A401" s="227" t="s">
        <v>45</v>
      </c>
      <c r="B401" s="226" t="s">
        <v>46</v>
      </c>
      <c r="C401" s="226"/>
      <c r="D401" s="226"/>
      <c r="E401" s="263" t="s">
        <v>267</v>
      </c>
      <c r="F401" s="263" t="s">
        <v>266</v>
      </c>
      <c r="G401" s="263" t="s">
        <v>265</v>
      </c>
      <c r="H401" s="263" t="s">
        <v>264</v>
      </c>
      <c r="I401" s="262" t="s">
        <v>263</v>
      </c>
      <c r="J401" s="226" t="s">
        <v>262</v>
      </c>
      <c r="K401" s="226" t="s">
        <v>261</v>
      </c>
    </row>
    <row r="402" spans="1:11" ht="11.25">
      <c r="A402" s="222"/>
      <c r="B402" s="222"/>
      <c r="C402" s="222"/>
      <c r="D402" s="222"/>
      <c r="E402" s="221"/>
      <c r="F402" s="261"/>
      <c r="G402" s="261"/>
      <c r="H402" s="261"/>
      <c r="I402" s="261"/>
      <c r="J402" s="260"/>
      <c r="K402" s="260"/>
    </row>
    <row r="403" spans="1:11" ht="11.25">
      <c r="A403" s="222"/>
      <c r="B403" s="222"/>
      <c r="C403" s="222"/>
      <c r="D403" s="222"/>
      <c r="E403" s="221"/>
      <c r="F403" s="261"/>
      <c r="G403" s="261"/>
      <c r="H403" s="261"/>
      <c r="I403" s="261"/>
      <c r="J403" s="260"/>
      <c r="K403" s="260"/>
    </row>
    <row r="404" spans="1:11" ht="11.25">
      <c r="A404" s="62"/>
      <c r="B404" s="62" t="s">
        <v>260</v>
      </c>
      <c r="C404" s="62"/>
      <c r="D404" s="62"/>
      <c r="E404" s="242">
        <f>SUM(E402:E403)</f>
        <v>0</v>
      </c>
      <c r="F404" s="242">
        <f>SUM(F402:F403)</f>
        <v>0</v>
      </c>
      <c r="G404" s="242">
        <f>SUM(G402:G403)</f>
        <v>0</v>
      </c>
      <c r="H404" s="242">
        <f>SUM(H402:H403)</f>
        <v>0</v>
      </c>
      <c r="I404" s="242">
        <f>SUM(I402:I403)</f>
        <v>0</v>
      </c>
      <c r="J404" s="242"/>
      <c r="K404" s="242"/>
    </row>
    <row r="408" spans="1:6" ht="11.25">
      <c r="A408" s="181" t="s">
        <v>236</v>
      </c>
      <c r="B408" s="182"/>
      <c r="C408" s="182"/>
      <c r="D408" s="182"/>
      <c r="E408" s="182"/>
      <c r="F408" s="440"/>
    </row>
    <row r="409" spans="1:6" ht="11.25">
      <c r="A409" s="181"/>
      <c r="B409" s="182"/>
      <c r="C409" s="182"/>
      <c r="D409" s="182"/>
      <c r="E409" s="182"/>
      <c r="F409" s="440"/>
    </row>
    <row r="410" spans="1:6" ht="11.25">
      <c r="A410" s="181"/>
      <c r="B410" s="182"/>
      <c r="C410" s="182"/>
      <c r="D410" s="182"/>
      <c r="E410" s="182"/>
      <c r="F410" s="440"/>
    </row>
    <row r="411" spans="1:6" ht="11.25">
      <c r="A411" s="183"/>
      <c r="B411" s="182"/>
      <c r="C411" s="182"/>
      <c r="D411" s="182"/>
      <c r="E411" s="182"/>
      <c r="F411" s="440"/>
    </row>
    <row r="412" spans="1:6" ht="33.75">
      <c r="A412" s="184"/>
      <c r="B412" s="441" t="s">
        <v>982</v>
      </c>
      <c r="C412" s="441"/>
      <c r="D412" s="441"/>
      <c r="E412" s="611" t="s">
        <v>740</v>
      </c>
      <c r="F412" s="611"/>
    </row>
    <row r="413" spans="1:6" ht="22.5">
      <c r="A413" s="186"/>
      <c r="B413" s="184" t="s">
        <v>983</v>
      </c>
      <c r="C413" s="184"/>
      <c r="D413" s="184"/>
      <c r="E413" s="612" t="s">
        <v>984</v>
      </c>
      <c r="F413" s="612"/>
    </row>
  </sheetData>
  <sheetProtection/>
  <mergeCells count="16">
    <mergeCell ref="B91:D91"/>
    <mergeCell ref="B112:D112"/>
    <mergeCell ref="B186:D186"/>
    <mergeCell ref="A334:B334"/>
    <mergeCell ref="A290:D290"/>
    <mergeCell ref="A292:D292"/>
    <mergeCell ref="A320:D320"/>
    <mergeCell ref="A321:D321"/>
    <mergeCell ref="I211:J211"/>
    <mergeCell ref="E412:F412"/>
    <mergeCell ref="E413:F413"/>
    <mergeCell ref="A187:D187"/>
    <mergeCell ref="A192:D192"/>
    <mergeCell ref="B199:D199"/>
    <mergeCell ref="B208:D208"/>
    <mergeCell ref="B278:D278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E7 E272 E203 E213 E377 E385 E393 E401 E264 E196 E189 E28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72 A203 A213 A377 A385 A393 A401 A264 A196 A189 A282"/>
    <dataValidation allowBlank="1" showInputMessage="1" showErrorMessage="1" prompt="Corresponde al nombre o descripción de la cuenta de acuerdo al Plan de Cuentas emitido por el CONAC." sqref="B7:D7 B272:D272 B377:D377 B385:D385 B393:D393 B401:D401 B203:D203 B213:D213 B264:D264 B196:D196 B189:D189 B282:D282"/>
    <dataValidation allowBlank="1" showInputMessage="1" showErrorMessage="1" prompt="Importe de la cuentas por cobrar con fecha de vencimiento de 1 a 90 días." sqref="F7 F272 F377 F385 F393 F401 F203 F213 F264 F196 F189 F282"/>
    <dataValidation allowBlank="1" showInputMessage="1" showErrorMessage="1" prompt="Importe de la cuentas por cobrar con fecha de vencimiento de 91 a 180 días." sqref="G7 G272 G377 G385 G393 G401 G203 G213 G264 G196 G189 G282"/>
    <dataValidation allowBlank="1" showInputMessage="1" showErrorMessage="1" prompt="Importe de la cuentas por cobrar con fecha de vencimiento de 181 a 365 días." sqref="H7 H272 H377 H385 H393 H401 H203 H213 H264 H196 H189 H282"/>
    <dataValidation allowBlank="1" showInputMessage="1" showErrorMessage="1" prompt="Importe de la cuentas por cobrar con vencimiento mayor a 365 días." sqref="I7 I272 I377 I385 I393 I401 I203 I213 I264 I196 I189 I282"/>
    <dataValidation allowBlank="1" showInputMessage="1" showErrorMessage="1" prompt="Informar sobre caraterísticas cualitativas de la cuenta, ejemplo: acciones implementadas para su recuperación, causas de la demora en su recuperación." sqref="J7 J203 J377 J385 J393 J401 J281:J282 J213 J91 J112 J196 J189"/>
    <dataValidation allowBlank="1" showInputMessage="1" showErrorMessage="1" prompt="Indicar si el deudor ya sobrepasó el plazo estipulado para pago, 90, 180 o 365 días." sqref="K7 K203 K377 K385 K393 K401 K281:K282 K213 K91 K112 K196 K189"/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headerFooter>
    <oddFooter>&amp;CPágina &amp;P de &amp;N</oddFooter>
  </headerFooter>
  <ignoredErrors>
    <ignoredError sqref="E372:L372 A8:B91 J8:L90 A92:A185 K186:L186 J92:L93 L91 L112:L185 J110:L111 K94:L109 A190:A191 A197:A198 A214:I277 A278 E278:I278 L242:L290 A283:A289 A291 E373:K481 A372:B481 L373:L523 A293:I319 E320:I32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605" t="s">
        <v>143</v>
      </c>
      <c r="B2" s="606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624" t="s">
        <v>235</v>
      </c>
      <c r="B4" s="625"/>
      <c r="C4" s="625"/>
      <c r="D4" s="625"/>
      <c r="E4" s="625"/>
      <c r="F4" s="625"/>
      <c r="G4" s="625"/>
      <c r="H4" s="626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627" t="s">
        <v>151</v>
      </c>
      <c r="B6" s="628"/>
      <c r="C6" s="628"/>
      <c r="D6" s="628"/>
      <c r="E6" s="628"/>
      <c r="F6" s="628"/>
      <c r="G6" s="628"/>
      <c r="H6" s="629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selection activeCell="H18" sqref="H18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283</v>
      </c>
      <c r="B5" s="20"/>
      <c r="C5" s="20"/>
      <c r="D5" s="20"/>
      <c r="E5" s="20"/>
      <c r="F5" s="17"/>
      <c r="G5" s="17"/>
      <c r="H5" s="190" t="s">
        <v>282</v>
      </c>
    </row>
    <row r="6" spans="10:17" ht="11.25">
      <c r="J6" s="630"/>
      <c r="K6" s="630"/>
      <c r="L6" s="630"/>
      <c r="M6" s="630"/>
      <c r="N6" s="630"/>
      <c r="O6" s="630"/>
      <c r="P6" s="630"/>
      <c r="Q6" s="630"/>
    </row>
    <row r="7" ht="11.25">
      <c r="A7" s="3" t="s">
        <v>52</v>
      </c>
    </row>
    <row r="8" spans="1:8" ht="52.5" customHeight="1">
      <c r="A8" s="631" t="s">
        <v>281</v>
      </c>
      <c r="B8" s="631"/>
      <c r="C8" s="631"/>
      <c r="D8" s="631"/>
      <c r="E8" s="631"/>
      <c r="F8" s="631"/>
      <c r="G8" s="631"/>
      <c r="H8" s="631"/>
    </row>
    <row r="11" spans="1:4" ht="15">
      <c r="A11" s="255" t="s">
        <v>236</v>
      </c>
      <c r="B11"/>
      <c r="C11" s="7"/>
      <c r="D11" s="7"/>
    </row>
    <row r="12" spans="1:4" ht="15">
      <c r="A12" s="434"/>
      <c r="B12"/>
      <c r="C12" s="7"/>
      <c r="D12" s="7"/>
    </row>
    <row r="13" spans="1:4" ht="12">
      <c r="A13" s="435" t="s">
        <v>743</v>
      </c>
      <c r="B13" s="435"/>
      <c r="C13" s="7"/>
      <c r="D13" s="7"/>
    </row>
    <row r="14" spans="1:4" ht="12">
      <c r="A14" s="435" t="s">
        <v>744</v>
      </c>
      <c r="B14" s="435"/>
      <c r="C14" s="7"/>
      <c r="D14" s="7"/>
    </row>
    <row r="15" spans="1:4" ht="12">
      <c r="A15" s="436"/>
      <c r="B15" s="435"/>
      <c r="C15" s="7"/>
      <c r="D15" s="7"/>
    </row>
    <row r="16" spans="1:4" ht="12">
      <c r="A16" s="435"/>
      <c r="B16" s="435"/>
      <c r="C16" s="7"/>
      <c r="D16" s="7"/>
    </row>
    <row r="17" spans="1:4" ht="12">
      <c r="A17" s="435" t="s">
        <v>745</v>
      </c>
      <c r="B17" s="435"/>
      <c r="C17" s="7"/>
      <c r="D17" s="7"/>
    </row>
    <row r="18" spans="1:4" ht="12">
      <c r="A18" s="435" t="s">
        <v>746</v>
      </c>
      <c r="B18" s="435"/>
      <c r="C18" s="7"/>
      <c r="D18" s="7"/>
    </row>
    <row r="19" spans="1:4" ht="11.25">
      <c r="A19" s="481"/>
      <c r="B19" s="482"/>
      <c r="C19" s="480"/>
      <c r="D19" s="480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SheetLayoutView="100" zoomScalePageLayoutView="0" workbookViewId="0" topLeftCell="A1">
      <selection activeCell="C35" sqref="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5" customFormat="1" ht="11.25" customHeight="1">
      <c r="A5" s="258" t="s">
        <v>289</v>
      </c>
      <c r="B5" s="89"/>
      <c r="C5" s="276"/>
      <c r="D5" s="275" t="s">
        <v>286</v>
      </c>
    </row>
    <row r="6" spans="1:4" ht="11.25">
      <c r="A6" s="274"/>
      <c r="B6" s="274"/>
      <c r="C6" s="273"/>
      <c r="D6" s="272"/>
    </row>
    <row r="7" spans="1:4" ht="15" customHeight="1">
      <c r="A7" s="227" t="s">
        <v>45</v>
      </c>
      <c r="B7" s="226" t="s">
        <v>46</v>
      </c>
      <c r="C7" s="224" t="s">
        <v>244</v>
      </c>
      <c r="D7" s="271" t="s">
        <v>285</v>
      </c>
    </row>
    <row r="8" spans="1:4" ht="11.25">
      <c r="A8" s="222"/>
      <c r="B8" s="260"/>
      <c r="C8" s="261"/>
      <c r="D8" s="260"/>
    </row>
    <row r="9" spans="1:4" ht="11.25">
      <c r="A9" s="222"/>
      <c r="B9" s="260"/>
      <c r="C9" s="261"/>
      <c r="D9" s="260"/>
    </row>
    <row r="10" spans="1:4" ht="11.25">
      <c r="A10" s="222"/>
      <c r="B10" s="260"/>
      <c r="C10" s="261"/>
      <c r="D10" s="260"/>
    </row>
    <row r="11" spans="1:4" ht="11.25">
      <c r="A11" s="277"/>
      <c r="B11" s="277" t="s">
        <v>288</v>
      </c>
      <c r="C11" s="218">
        <f>SUM(C8:C10)</f>
        <v>0</v>
      </c>
      <c r="D11" s="270"/>
    </row>
    <row r="12" spans="1:4" ht="11.25">
      <c r="A12" s="60"/>
      <c r="B12" s="60"/>
      <c r="C12" s="230"/>
      <c r="D12" s="60"/>
    </row>
    <row r="13" spans="1:4" ht="11.25">
      <c r="A13" s="60"/>
      <c r="B13" s="60"/>
      <c r="C13" s="230"/>
      <c r="D13" s="60"/>
    </row>
    <row r="14" spans="1:4" s="255" customFormat="1" ht="11.25" customHeight="1">
      <c r="A14" s="258" t="s">
        <v>287</v>
      </c>
      <c r="B14" s="60"/>
      <c r="C14" s="276"/>
      <c r="D14" s="275" t="s">
        <v>286</v>
      </c>
    </row>
    <row r="15" spans="1:4" ht="11.25">
      <c r="A15" s="274"/>
      <c r="B15" s="274"/>
      <c r="C15" s="273"/>
      <c r="D15" s="272"/>
    </row>
    <row r="16" spans="1:4" ht="15" customHeight="1">
      <c r="A16" s="227" t="s">
        <v>45</v>
      </c>
      <c r="B16" s="226" t="s">
        <v>46</v>
      </c>
      <c r="C16" s="224" t="s">
        <v>244</v>
      </c>
      <c r="D16" s="271" t="s">
        <v>285</v>
      </c>
    </row>
    <row r="17" spans="1:4" ht="11.25">
      <c r="A17" s="236"/>
      <c r="B17" s="269"/>
      <c r="C17" s="261"/>
      <c r="D17" s="260"/>
    </row>
    <row r="18" spans="1:4" ht="11.25">
      <c r="A18" s="236"/>
      <c r="B18" s="269"/>
      <c r="C18" s="261"/>
      <c r="D18" s="260"/>
    </row>
    <row r="19" spans="1:4" ht="11.25">
      <c r="A19" s="236"/>
      <c r="B19" s="269"/>
      <c r="C19" s="261"/>
      <c r="D19" s="260"/>
    </row>
    <row r="20" spans="1:4" ht="11.25">
      <c r="A20" s="251"/>
      <c r="B20" s="251" t="s">
        <v>284</v>
      </c>
      <c r="C20" s="232">
        <f>SUM(C17:C19)</f>
        <v>0</v>
      </c>
      <c r="D20" s="270"/>
    </row>
    <row r="22" ht="11.25">
      <c r="B22" s="89">
        <f>+UPPER(B12)</f>
      </c>
    </row>
    <row r="23" spans="1:4" ht="15">
      <c r="A23" s="255" t="s">
        <v>236</v>
      </c>
      <c r="B23"/>
      <c r="D23" s="7"/>
    </row>
    <row r="24" spans="1:4" ht="15">
      <c r="A24" s="434"/>
      <c r="B24"/>
      <c r="D24" s="7"/>
    </row>
    <row r="25" spans="1:4" ht="12">
      <c r="A25" s="435" t="s">
        <v>743</v>
      </c>
      <c r="B25" s="435"/>
      <c r="D25" s="7"/>
    </row>
    <row r="26" spans="1:4" ht="12">
      <c r="A26" s="435" t="s">
        <v>744</v>
      </c>
      <c r="B26" s="435"/>
      <c r="D26" s="7"/>
    </row>
    <row r="27" spans="1:4" ht="12">
      <c r="A27" s="436"/>
      <c r="B27" s="435"/>
      <c r="D27" s="7"/>
    </row>
    <row r="28" spans="1:4" ht="12">
      <c r="A28" s="435"/>
      <c r="B28" s="435"/>
      <c r="D28" s="7"/>
    </row>
    <row r="29" spans="1:4" ht="12">
      <c r="A29" s="435" t="s">
        <v>745</v>
      </c>
      <c r="B29" s="435"/>
      <c r="D29" s="7"/>
    </row>
    <row r="30" spans="1:4" ht="12">
      <c r="A30" s="435" t="s">
        <v>746</v>
      </c>
      <c r="B30" s="435"/>
      <c r="D30" s="7"/>
    </row>
    <row r="31" spans="1:4" ht="11.25">
      <c r="A31" s="481"/>
      <c r="B31" s="482"/>
      <c r="C31" s="480"/>
      <c r="D31" s="480"/>
    </row>
  </sheetData>
  <sheetProtection/>
  <dataValidations count="6">
    <dataValidation allowBlank="1" showInputMessage="1" showErrorMessage="1" prompt="Saldo final de la Información Financiera Trimestral que se presenta (trimestral: 1er, 2do, 3ro. o 4to.)." sqref="C16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Método de valuación aplicados." sqref="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2018-01-31T04:49:34Z</cp:lastPrinted>
  <dcterms:created xsi:type="dcterms:W3CDTF">2012-12-11T20:36:24Z</dcterms:created>
  <dcterms:modified xsi:type="dcterms:W3CDTF">2018-01-31T12:48:28Z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